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k\Dropbox\ＨＰ\森川大史税理士事務所\download\"/>
    </mc:Choice>
  </mc:AlternateContent>
  <bookViews>
    <workbookView xWindow="2670" yWindow="585" windowWidth="16455" windowHeight="11040" activeTab="1"/>
  </bookViews>
  <sheets>
    <sheet name="サンプル" sheetId="4" r:id="rId1"/>
    <sheet name="預金出納帳" sheetId="1" r:id="rId2"/>
    <sheet name="変換用" sheetId="2" state="hidden" r:id="rId3"/>
  </sheets>
  <definedNames>
    <definedName name="_xlnm._FilterDatabase" localSheetId="0" hidden="1">サンプル!$D$1:$D$217</definedName>
    <definedName name="_xlnm._FilterDatabase" localSheetId="2" hidden="1">変換用!$K$1:$K$234</definedName>
    <definedName name="_xlnm._FilterDatabase" localSheetId="1" hidden="1">預金出納帳!$E$1:$E$305</definedName>
  </definedNames>
  <calcPr calcId="171027"/>
</workbook>
</file>

<file path=xl/calcChain.xml><?xml version="1.0" encoding="utf-8"?>
<calcChain xmlns="http://schemas.openxmlformats.org/spreadsheetml/2006/main">
  <c r="D2" i="2" l="1"/>
  <c r="E2" i="2"/>
  <c r="F2" i="2"/>
  <c r="H2" i="2"/>
  <c r="I2" i="2"/>
  <c r="K2" i="2"/>
  <c r="L2" i="2"/>
  <c r="N2" i="2"/>
  <c r="O2" i="2"/>
  <c r="Q2" i="2"/>
  <c r="D3" i="2"/>
  <c r="E3" i="2"/>
  <c r="H3" i="2" s="1"/>
  <c r="F3" i="2"/>
  <c r="I3" i="2"/>
  <c r="K3" i="2"/>
  <c r="N3" i="2" s="1"/>
  <c r="L3" i="2"/>
  <c r="O3" i="2"/>
  <c r="Q3" i="2"/>
  <c r="D4" i="2"/>
  <c r="E4" i="2"/>
  <c r="F4" i="2"/>
  <c r="H4" i="2"/>
  <c r="I4" i="2"/>
  <c r="K4" i="2"/>
  <c r="L4" i="2"/>
  <c r="N4" i="2"/>
  <c r="O4" i="2"/>
  <c r="Q4" i="2"/>
  <c r="D5" i="2"/>
  <c r="E5" i="2"/>
  <c r="H5" i="2" s="1"/>
  <c r="F5" i="2"/>
  <c r="I5" i="2"/>
  <c r="K5" i="2"/>
  <c r="N5" i="2" s="1"/>
  <c r="L5" i="2"/>
  <c r="O5" i="2"/>
  <c r="Q5" i="2"/>
  <c r="D6" i="2"/>
  <c r="E6" i="2"/>
  <c r="F6" i="2"/>
  <c r="H6" i="2"/>
  <c r="I6" i="2"/>
  <c r="K6" i="2"/>
  <c r="L6" i="2"/>
  <c r="N6" i="2"/>
  <c r="O6" i="2"/>
  <c r="Q6" i="2"/>
  <c r="D7" i="2"/>
  <c r="E7" i="2"/>
  <c r="H7" i="2" s="1"/>
  <c r="F7" i="2"/>
  <c r="I7" i="2"/>
  <c r="K7" i="2"/>
  <c r="N7" i="2" s="1"/>
  <c r="L7" i="2"/>
  <c r="O7" i="2"/>
  <c r="Q7" i="2"/>
  <c r="D8" i="2"/>
  <c r="E8" i="2"/>
  <c r="F8" i="2"/>
  <c r="H8" i="2"/>
  <c r="I8" i="2"/>
  <c r="K8" i="2"/>
  <c r="L8" i="2"/>
  <c r="N8" i="2"/>
  <c r="O8" i="2"/>
  <c r="Q8" i="2"/>
  <c r="D9" i="2"/>
  <c r="E9" i="2"/>
  <c r="H9" i="2" s="1"/>
  <c r="F9" i="2"/>
  <c r="I9" i="2"/>
  <c r="K9" i="2"/>
  <c r="N9" i="2" s="1"/>
  <c r="L9" i="2"/>
  <c r="O9" i="2"/>
  <c r="Q9" i="2"/>
  <c r="D10" i="2"/>
  <c r="E10" i="2"/>
  <c r="F10" i="2"/>
  <c r="H10" i="2"/>
  <c r="I10" i="2"/>
  <c r="K10" i="2"/>
  <c r="L10" i="2"/>
  <c r="N10" i="2"/>
  <c r="O10" i="2"/>
  <c r="Q10" i="2"/>
  <c r="D11" i="2"/>
  <c r="E11" i="2"/>
  <c r="H11" i="2" s="1"/>
  <c r="F11" i="2"/>
  <c r="I11" i="2"/>
  <c r="K11" i="2"/>
  <c r="N11" i="2" s="1"/>
  <c r="L11" i="2"/>
  <c r="O11" i="2"/>
  <c r="Q11" i="2"/>
  <c r="D12" i="2"/>
  <c r="E12" i="2"/>
  <c r="F12" i="2"/>
  <c r="H12" i="2"/>
  <c r="I12" i="2"/>
  <c r="K12" i="2"/>
  <c r="L12" i="2"/>
  <c r="N12" i="2"/>
  <c r="O12" i="2"/>
  <c r="Q12" i="2"/>
  <c r="D13" i="2"/>
  <c r="E13" i="2"/>
  <c r="H13" i="2" s="1"/>
  <c r="F13" i="2"/>
  <c r="I13" i="2"/>
  <c r="K13" i="2"/>
  <c r="N13" i="2" s="1"/>
  <c r="L13" i="2"/>
  <c r="O13" i="2"/>
  <c r="Q13" i="2"/>
  <c r="D14" i="2"/>
  <c r="E14" i="2"/>
  <c r="F14" i="2"/>
  <c r="H14" i="2"/>
  <c r="I14" i="2"/>
  <c r="K14" i="2"/>
  <c r="L14" i="2"/>
  <c r="N14" i="2"/>
  <c r="O14" i="2"/>
  <c r="Q14" i="2"/>
  <c r="D15" i="2"/>
  <c r="E15" i="2"/>
  <c r="H15" i="2" s="1"/>
  <c r="F15" i="2"/>
  <c r="I15" i="2"/>
  <c r="K15" i="2"/>
  <c r="N15" i="2" s="1"/>
  <c r="L15" i="2"/>
  <c r="O15" i="2"/>
  <c r="Q15" i="2"/>
  <c r="D16" i="2"/>
  <c r="E16" i="2"/>
  <c r="F16" i="2"/>
  <c r="H16" i="2"/>
  <c r="I16" i="2"/>
  <c r="K16" i="2"/>
  <c r="L16" i="2"/>
  <c r="N16" i="2"/>
  <c r="O16" i="2"/>
  <c r="Q16" i="2"/>
  <c r="D17" i="2"/>
  <c r="E17" i="2"/>
  <c r="H17" i="2" s="1"/>
  <c r="F17" i="2"/>
  <c r="I17" i="2"/>
  <c r="K17" i="2"/>
  <c r="N17" i="2" s="1"/>
  <c r="L17" i="2"/>
  <c r="O17" i="2"/>
  <c r="Q17" i="2"/>
  <c r="D18" i="2"/>
  <c r="E18" i="2"/>
  <c r="F18" i="2"/>
  <c r="H18" i="2"/>
  <c r="I18" i="2"/>
  <c r="K18" i="2"/>
  <c r="L18" i="2"/>
  <c r="N18" i="2"/>
  <c r="O18" i="2"/>
  <c r="Q18" i="2"/>
  <c r="D19" i="2"/>
  <c r="E19" i="2"/>
  <c r="H19" i="2" s="1"/>
  <c r="F19" i="2"/>
  <c r="I19" i="2"/>
  <c r="K19" i="2"/>
  <c r="N19" i="2" s="1"/>
  <c r="L19" i="2"/>
  <c r="O19" i="2"/>
  <c r="Q19" i="2"/>
  <c r="D20" i="2"/>
  <c r="E20" i="2"/>
  <c r="F20" i="2"/>
  <c r="H20" i="2"/>
  <c r="I20" i="2"/>
  <c r="K20" i="2"/>
  <c r="L20" i="2"/>
  <c r="N20" i="2"/>
  <c r="O20" i="2"/>
  <c r="Q20" i="2"/>
  <c r="D21" i="2"/>
  <c r="E21" i="2"/>
  <c r="H21" i="2" s="1"/>
  <c r="F21" i="2"/>
  <c r="I21" i="2"/>
  <c r="K21" i="2"/>
  <c r="N21" i="2" s="1"/>
  <c r="L21" i="2"/>
  <c r="O21" i="2"/>
  <c r="Q21" i="2"/>
  <c r="D22" i="2"/>
  <c r="E22" i="2"/>
  <c r="F22" i="2"/>
  <c r="H22" i="2"/>
  <c r="I22" i="2"/>
  <c r="K22" i="2"/>
  <c r="L22" i="2"/>
  <c r="N22" i="2"/>
  <c r="O22" i="2"/>
  <c r="Q22" i="2"/>
  <c r="D23" i="2"/>
  <c r="E23" i="2"/>
  <c r="H23" i="2" s="1"/>
  <c r="F23" i="2"/>
  <c r="I23" i="2"/>
  <c r="K23" i="2"/>
  <c r="N23" i="2" s="1"/>
  <c r="L23" i="2"/>
  <c r="O23" i="2"/>
  <c r="Q23" i="2"/>
  <c r="D24" i="2"/>
  <c r="E24" i="2"/>
  <c r="F24" i="2"/>
  <c r="H24" i="2"/>
  <c r="I24" i="2"/>
  <c r="K24" i="2"/>
  <c r="L24" i="2"/>
  <c r="N24" i="2"/>
  <c r="O24" i="2"/>
  <c r="Q24" i="2"/>
  <c r="D25" i="2"/>
  <c r="E25" i="2"/>
  <c r="H25" i="2" s="1"/>
  <c r="F25" i="2"/>
  <c r="I25" i="2"/>
  <c r="K25" i="2"/>
  <c r="N25" i="2" s="1"/>
  <c r="L25" i="2"/>
  <c r="O25" i="2"/>
  <c r="Q25" i="2"/>
  <c r="D26" i="2"/>
  <c r="E26" i="2"/>
  <c r="F26" i="2"/>
  <c r="H26" i="2"/>
  <c r="I26" i="2"/>
  <c r="K26" i="2"/>
  <c r="L26" i="2"/>
  <c r="N26" i="2"/>
  <c r="O26" i="2"/>
  <c r="Q26" i="2"/>
  <c r="D27" i="2"/>
  <c r="E27" i="2"/>
  <c r="H27" i="2" s="1"/>
  <c r="F27" i="2"/>
  <c r="I27" i="2"/>
  <c r="K27" i="2"/>
  <c r="N27" i="2" s="1"/>
  <c r="L27" i="2"/>
  <c r="O27" i="2"/>
  <c r="Q27" i="2"/>
  <c r="D28" i="2"/>
  <c r="E28" i="2"/>
  <c r="F28" i="2"/>
  <c r="H28" i="2"/>
  <c r="I28" i="2"/>
  <c r="K28" i="2"/>
  <c r="L28" i="2"/>
  <c r="N28" i="2"/>
  <c r="O28" i="2"/>
  <c r="Q28" i="2"/>
  <c r="D29" i="2"/>
  <c r="E29" i="2"/>
  <c r="H29" i="2" s="1"/>
  <c r="F29" i="2"/>
  <c r="I29" i="2"/>
  <c r="K29" i="2"/>
  <c r="N29" i="2" s="1"/>
  <c r="L29" i="2"/>
  <c r="O29" i="2"/>
  <c r="Q29" i="2"/>
  <c r="D30" i="2"/>
  <c r="E30" i="2"/>
  <c r="F30" i="2"/>
  <c r="H30" i="2"/>
  <c r="I30" i="2"/>
  <c r="K30" i="2"/>
  <c r="L30" i="2"/>
  <c r="N30" i="2"/>
  <c r="O30" i="2"/>
  <c r="Q30" i="2"/>
  <c r="D31" i="2"/>
  <c r="E31" i="2"/>
  <c r="H31" i="2" s="1"/>
  <c r="F31" i="2"/>
  <c r="I31" i="2"/>
  <c r="K31" i="2"/>
  <c r="N31" i="2" s="1"/>
  <c r="L31" i="2"/>
  <c r="O31" i="2"/>
  <c r="Q31" i="2"/>
  <c r="D32" i="2"/>
  <c r="E32" i="2"/>
  <c r="F32" i="2"/>
  <c r="H32" i="2"/>
  <c r="I32" i="2"/>
  <c r="K32" i="2"/>
  <c r="L32" i="2"/>
  <c r="N32" i="2"/>
  <c r="O32" i="2"/>
  <c r="Q32" i="2"/>
  <c r="D33" i="2"/>
  <c r="E33" i="2"/>
  <c r="H33" i="2" s="1"/>
  <c r="F33" i="2"/>
  <c r="I33" i="2"/>
  <c r="K33" i="2"/>
  <c r="N33" i="2" s="1"/>
  <c r="L33" i="2"/>
  <c r="O33" i="2"/>
  <c r="Q33" i="2"/>
  <c r="N1" i="2"/>
  <c r="E304" i="4" l="1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H4" i="4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H229" i="4" s="1"/>
  <c r="H230" i="4" s="1"/>
  <c r="H231" i="4" s="1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242" i="4" s="1"/>
  <c r="H243" i="4" s="1"/>
  <c r="H244" i="4" s="1"/>
  <c r="H245" i="4" s="1"/>
  <c r="H246" i="4" s="1"/>
  <c r="H247" i="4" s="1"/>
  <c r="H248" i="4" s="1"/>
  <c r="H249" i="4" s="1"/>
  <c r="H250" i="4" s="1"/>
  <c r="H251" i="4" s="1"/>
  <c r="H252" i="4" s="1"/>
  <c r="H253" i="4" s="1"/>
  <c r="H254" i="4" s="1"/>
  <c r="H255" i="4" s="1"/>
  <c r="H256" i="4" s="1"/>
  <c r="H257" i="4" s="1"/>
  <c r="H258" i="4" s="1"/>
  <c r="H259" i="4" s="1"/>
  <c r="H260" i="4" s="1"/>
  <c r="H261" i="4" s="1"/>
  <c r="H262" i="4" s="1"/>
  <c r="H263" i="4" s="1"/>
  <c r="H264" i="4" s="1"/>
  <c r="H265" i="4" s="1"/>
  <c r="H266" i="4" s="1"/>
  <c r="H267" i="4" s="1"/>
  <c r="H268" i="4" s="1"/>
  <c r="H269" i="4" s="1"/>
  <c r="H270" i="4" s="1"/>
  <c r="H271" i="4" s="1"/>
  <c r="H272" i="4" s="1"/>
  <c r="H273" i="4" s="1"/>
  <c r="H274" i="4" s="1"/>
  <c r="H275" i="4" s="1"/>
  <c r="H276" i="4" s="1"/>
  <c r="H277" i="4" s="1"/>
  <c r="H278" i="4" s="1"/>
  <c r="H279" i="4" s="1"/>
  <c r="H280" i="4" s="1"/>
  <c r="H281" i="4" s="1"/>
  <c r="H282" i="4" s="1"/>
  <c r="H283" i="4" s="1"/>
  <c r="H284" i="4" s="1"/>
  <c r="H285" i="4" s="1"/>
  <c r="H286" i="4" s="1"/>
  <c r="H287" i="4" s="1"/>
  <c r="H288" i="4" s="1"/>
  <c r="H289" i="4" s="1"/>
  <c r="H290" i="4" s="1"/>
  <c r="H291" i="4" s="1"/>
  <c r="H292" i="4" s="1"/>
  <c r="H293" i="4" s="1"/>
  <c r="H294" i="4" s="1"/>
  <c r="H295" i="4" s="1"/>
  <c r="H296" i="4" s="1"/>
  <c r="H297" i="4" s="1"/>
  <c r="H298" i="4" s="1"/>
  <c r="H299" i="4" s="1"/>
  <c r="H300" i="4" s="1"/>
  <c r="H301" i="4" s="1"/>
  <c r="H302" i="4" s="1"/>
  <c r="H303" i="4" s="1"/>
  <c r="H304" i="4" s="1"/>
  <c r="H305" i="4" s="1"/>
  <c r="E4" i="4"/>
  <c r="H3" i="4"/>
  <c r="E3" i="4"/>
  <c r="L1" i="2"/>
  <c r="F1" i="2"/>
  <c r="E4" i="1" l="1"/>
  <c r="D34" i="2"/>
  <c r="I34" i="2"/>
  <c r="O34" i="2"/>
  <c r="Q34" i="2"/>
  <c r="D35" i="2"/>
  <c r="I35" i="2"/>
  <c r="O35" i="2"/>
  <c r="Q35" i="2"/>
  <c r="D36" i="2"/>
  <c r="I36" i="2"/>
  <c r="O36" i="2"/>
  <c r="Q36" i="2"/>
  <c r="D37" i="2"/>
  <c r="I37" i="2"/>
  <c r="O37" i="2"/>
  <c r="Q37" i="2"/>
  <c r="D38" i="2"/>
  <c r="I38" i="2"/>
  <c r="O38" i="2"/>
  <c r="Q38" i="2"/>
  <c r="D39" i="2"/>
  <c r="I39" i="2"/>
  <c r="O39" i="2"/>
  <c r="Q39" i="2"/>
  <c r="D40" i="2"/>
  <c r="I40" i="2"/>
  <c r="O40" i="2"/>
  <c r="Q40" i="2"/>
  <c r="D41" i="2"/>
  <c r="I41" i="2"/>
  <c r="O41" i="2"/>
  <c r="Q41" i="2"/>
  <c r="E3" i="1"/>
  <c r="K1" i="2" s="1"/>
  <c r="E1" i="2" l="1"/>
  <c r="H1" i="2" s="1"/>
  <c r="E27" i="1"/>
  <c r="E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22" i="1"/>
  <c r="E23" i="1"/>
  <c r="E24" i="1"/>
  <c r="E25" i="1"/>
  <c r="E26" i="1"/>
  <c r="E21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35" i="2" l="1"/>
  <c r="H35" i="2" s="1"/>
  <c r="K35" i="2"/>
  <c r="N35" i="2" s="1"/>
  <c r="E41" i="2"/>
  <c r="H41" i="2" s="1"/>
  <c r="K41" i="2"/>
  <c r="N41" i="2" s="1"/>
  <c r="E37" i="2"/>
  <c r="H37" i="2" s="1"/>
  <c r="K37" i="2"/>
  <c r="N37" i="2" s="1"/>
  <c r="E39" i="2"/>
  <c r="H39" i="2" s="1"/>
  <c r="K39" i="2"/>
  <c r="N39" i="2" s="1"/>
  <c r="E38" i="2"/>
  <c r="H38" i="2" s="1"/>
  <c r="K38" i="2"/>
  <c r="N38" i="2" s="1"/>
  <c r="E34" i="2"/>
  <c r="H34" i="2" s="1"/>
  <c r="K34" i="2"/>
  <c r="N34" i="2" s="1"/>
  <c r="E40" i="2"/>
  <c r="H40" i="2" s="1"/>
  <c r="K40" i="2"/>
  <c r="N40" i="2" s="1"/>
  <c r="E36" i="2"/>
  <c r="H36" i="2" s="1"/>
  <c r="K36" i="2"/>
  <c r="N36" i="2" s="1"/>
  <c r="D42" i="2"/>
  <c r="E42" i="2"/>
  <c r="H42" i="2" s="1"/>
  <c r="I42" i="2"/>
  <c r="K42" i="2"/>
  <c r="N42" i="2" s="1"/>
  <c r="O42" i="2"/>
  <c r="Q42" i="2"/>
  <c r="D43" i="2"/>
  <c r="E43" i="2"/>
  <c r="H43" i="2" s="1"/>
  <c r="I43" i="2"/>
  <c r="K43" i="2"/>
  <c r="N43" i="2" s="1"/>
  <c r="O43" i="2"/>
  <c r="Q43" i="2"/>
  <c r="D44" i="2"/>
  <c r="E44" i="2"/>
  <c r="H44" i="2" s="1"/>
  <c r="I44" i="2"/>
  <c r="K44" i="2"/>
  <c r="N44" i="2" s="1"/>
  <c r="O44" i="2"/>
  <c r="Q44" i="2"/>
  <c r="D45" i="2"/>
  <c r="E45" i="2"/>
  <c r="H45" i="2" s="1"/>
  <c r="I45" i="2"/>
  <c r="K45" i="2"/>
  <c r="N45" i="2" s="1"/>
  <c r="O45" i="2"/>
  <c r="Q45" i="2"/>
  <c r="D46" i="2"/>
  <c r="E46" i="2"/>
  <c r="H46" i="2" s="1"/>
  <c r="I46" i="2"/>
  <c r="K46" i="2"/>
  <c r="N46" i="2" s="1"/>
  <c r="O46" i="2"/>
  <c r="Q46" i="2"/>
  <c r="D47" i="2"/>
  <c r="E47" i="2"/>
  <c r="H47" i="2" s="1"/>
  <c r="I47" i="2"/>
  <c r="K47" i="2"/>
  <c r="N47" i="2" s="1"/>
  <c r="O47" i="2"/>
  <c r="Q47" i="2"/>
  <c r="D48" i="2"/>
  <c r="E48" i="2"/>
  <c r="H48" i="2" s="1"/>
  <c r="I48" i="2"/>
  <c r="K48" i="2"/>
  <c r="N48" i="2" s="1"/>
  <c r="O48" i="2"/>
  <c r="Q48" i="2"/>
  <c r="D49" i="2"/>
  <c r="E49" i="2"/>
  <c r="H49" i="2" s="1"/>
  <c r="I49" i="2"/>
  <c r="K49" i="2"/>
  <c r="N49" i="2" s="1"/>
  <c r="O49" i="2"/>
  <c r="Q49" i="2"/>
  <c r="D50" i="2"/>
  <c r="E50" i="2"/>
  <c r="H50" i="2" s="1"/>
  <c r="I50" i="2"/>
  <c r="K50" i="2"/>
  <c r="N50" i="2" s="1"/>
  <c r="O50" i="2"/>
  <c r="Q50" i="2"/>
  <c r="D51" i="2"/>
  <c r="E51" i="2"/>
  <c r="H51" i="2" s="1"/>
  <c r="I51" i="2"/>
  <c r="K51" i="2"/>
  <c r="N51" i="2" s="1"/>
  <c r="O51" i="2"/>
  <c r="Q51" i="2"/>
  <c r="D52" i="2"/>
  <c r="E52" i="2"/>
  <c r="H52" i="2" s="1"/>
  <c r="I52" i="2"/>
  <c r="K52" i="2"/>
  <c r="N52" i="2" s="1"/>
  <c r="O52" i="2"/>
  <c r="Q52" i="2"/>
  <c r="D53" i="2"/>
  <c r="E53" i="2"/>
  <c r="H53" i="2" s="1"/>
  <c r="I53" i="2"/>
  <c r="K53" i="2"/>
  <c r="N53" i="2" s="1"/>
  <c r="O53" i="2"/>
  <c r="Q53" i="2"/>
  <c r="D54" i="2"/>
  <c r="E54" i="2"/>
  <c r="H54" i="2" s="1"/>
  <c r="I54" i="2"/>
  <c r="K54" i="2"/>
  <c r="N54" i="2" s="1"/>
  <c r="O54" i="2"/>
  <c r="Q54" i="2"/>
  <c r="D55" i="2"/>
  <c r="E55" i="2"/>
  <c r="H55" i="2" s="1"/>
  <c r="I55" i="2"/>
  <c r="K55" i="2"/>
  <c r="N55" i="2" s="1"/>
  <c r="O55" i="2"/>
  <c r="Q55" i="2"/>
  <c r="D56" i="2"/>
  <c r="E56" i="2"/>
  <c r="H56" i="2" s="1"/>
  <c r="I56" i="2"/>
  <c r="K56" i="2"/>
  <c r="N56" i="2" s="1"/>
  <c r="O56" i="2"/>
  <c r="Q56" i="2"/>
  <c r="D57" i="2"/>
  <c r="E57" i="2"/>
  <c r="H57" i="2" s="1"/>
  <c r="I57" i="2"/>
  <c r="K57" i="2"/>
  <c r="N57" i="2" s="1"/>
  <c r="O57" i="2"/>
  <c r="Q57" i="2"/>
  <c r="D58" i="2"/>
  <c r="E58" i="2"/>
  <c r="H58" i="2" s="1"/>
  <c r="I58" i="2"/>
  <c r="K58" i="2"/>
  <c r="N58" i="2" s="1"/>
  <c r="O58" i="2"/>
  <c r="Q58" i="2"/>
  <c r="D59" i="2"/>
  <c r="E59" i="2"/>
  <c r="H59" i="2" s="1"/>
  <c r="I59" i="2"/>
  <c r="K59" i="2"/>
  <c r="N59" i="2" s="1"/>
  <c r="O59" i="2"/>
  <c r="Q59" i="2"/>
  <c r="D60" i="2"/>
  <c r="E60" i="2"/>
  <c r="H60" i="2" s="1"/>
  <c r="I60" i="2"/>
  <c r="K60" i="2"/>
  <c r="N60" i="2" s="1"/>
  <c r="O60" i="2"/>
  <c r="Q60" i="2"/>
  <c r="D61" i="2"/>
  <c r="E61" i="2"/>
  <c r="H61" i="2" s="1"/>
  <c r="I61" i="2"/>
  <c r="K61" i="2"/>
  <c r="N61" i="2" s="1"/>
  <c r="O61" i="2"/>
  <c r="Q61" i="2"/>
  <c r="D62" i="2"/>
  <c r="E62" i="2"/>
  <c r="H62" i="2" s="1"/>
  <c r="I62" i="2"/>
  <c r="K62" i="2"/>
  <c r="N62" i="2" s="1"/>
  <c r="O62" i="2"/>
  <c r="Q62" i="2"/>
  <c r="D63" i="2"/>
  <c r="E63" i="2"/>
  <c r="H63" i="2" s="1"/>
  <c r="I63" i="2"/>
  <c r="K63" i="2"/>
  <c r="N63" i="2" s="1"/>
  <c r="O63" i="2"/>
  <c r="Q63" i="2"/>
  <c r="D64" i="2"/>
  <c r="E64" i="2"/>
  <c r="H64" i="2" s="1"/>
  <c r="I64" i="2"/>
  <c r="K64" i="2"/>
  <c r="N64" i="2" s="1"/>
  <c r="O64" i="2"/>
  <c r="Q64" i="2"/>
  <c r="D65" i="2"/>
  <c r="E65" i="2"/>
  <c r="H65" i="2" s="1"/>
  <c r="I65" i="2"/>
  <c r="K65" i="2"/>
  <c r="N65" i="2" s="1"/>
  <c r="O65" i="2"/>
  <c r="Q65" i="2"/>
  <c r="D66" i="2"/>
  <c r="E66" i="2"/>
  <c r="H66" i="2" s="1"/>
  <c r="I66" i="2"/>
  <c r="K66" i="2"/>
  <c r="N66" i="2" s="1"/>
  <c r="O66" i="2"/>
  <c r="Q66" i="2"/>
  <c r="D67" i="2"/>
  <c r="E67" i="2"/>
  <c r="H67" i="2" s="1"/>
  <c r="I67" i="2"/>
  <c r="K67" i="2"/>
  <c r="N67" i="2" s="1"/>
  <c r="O67" i="2"/>
  <c r="Q67" i="2"/>
  <c r="D68" i="2"/>
  <c r="E68" i="2"/>
  <c r="H68" i="2" s="1"/>
  <c r="I68" i="2"/>
  <c r="K68" i="2"/>
  <c r="N68" i="2" s="1"/>
  <c r="O68" i="2"/>
  <c r="Q68" i="2"/>
  <c r="D69" i="2"/>
  <c r="E69" i="2"/>
  <c r="H69" i="2" s="1"/>
  <c r="I69" i="2"/>
  <c r="K69" i="2"/>
  <c r="N69" i="2" s="1"/>
  <c r="O69" i="2"/>
  <c r="Q69" i="2"/>
  <c r="D70" i="2"/>
  <c r="E70" i="2"/>
  <c r="H70" i="2" s="1"/>
  <c r="I70" i="2"/>
  <c r="K70" i="2"/>
  <c r="N70" i="2" s="1"/>
  <c r="O70" i="2"/>
  <c r="Q70" i="2"/>
  <c r="D71" i="2"/>
  <c r="E71" i="2"/>
  <c r="H71" i="2" s="1"/>
  <c r="I71" i="2"/>
  <c r="K71" i="2"/>
  <c r="N71" i="2" s="1"/>
  <c r="O71" i="2"/>
  <c r="Q71" i="2"/>
  <c r="D72" i="2"/>
  <c r="E72" i="2"/>
  <c r="H72" i="2" s="1"/>
  <c r="I72" i="2"/>
  <c r="K72" i="2"/>
  <c r="N72" i="2" s="1"/>
  <c r="O72" i="2"/>
  <c r="Q72" i="2"/>
  <c r="D73" i="2"/>
  <c r="E73" i="2"/>
  <c r="H73" i="2" s="1"/>
  <c r="I73" i="2"/>
  <c r="K73" i="2"/>
  <c r="N73" i="2" s="1"/>
  <c r="O73" i="2"/>
  <c r="Q73" i="2"/>
  <c r="D74" i="2"/>
  <c r="E74" i="2"/>
  <c r="H74" i="2" s="1"/>
  <c r="I74" i="2"/>
  <c r="K74" i="2"/>
  <c r="N74" i="2" s="1"/>
  <c r="O74" i="2"/>
  <c r="Q74" i="2"/>
  <c r="D75" i="2"/>
  <c r="E75" i="2"/>
  <c r="H75" i="2" s="1"/>
  <c r="I75" i="2"/>
  <c r="K75" i="2"/>
  <c r="N75" i="2" s="1"/>
  <c r="O75" i="2"/>
  <c r="Q75" i="2"/>
  <c r="D76" i="2"/>
  <c r="E76" i="2"/>
  <c r="H76" i="2" s="1"/>
  <c r="I76" i="2"/>
  <c r="K76" i="2"/>
  <c r="N76" i="2" s="1"/>
  <c r="O76" i="2"/>
  <c r="Q76" i="2"/>
  <c r="D77" i="2"/>
  <c r="E77" i="2"/>
  <c r="H77" i="2" s="1"/>
  <c r="I77" i="2"/>
  <c r="K77" i="2"/>
  <c r="N77" i="2" s="1"/>
  <c r="O77" i="2"/>
  <c r="Q77" i="2"/>
  <c r="D78" i="2"/>
  <c r="E78" i="2"/>
  <c r="H78" i="2" s="1"/>
  <c r="I78" i="2"/>
  <c r="K78" i="2"/>
  <c r="N78" i="2" s="1"/>
  <c r="O78" i="2"/>
  <c r="Q78" i="2"/>
  <c r="D79" i="2"/>
  <c r="E79" i="2"/>
  <c r="H79" i="2" s="1"/>
  <c r="I79" i="2"/>
  <c r="K79" i="2"/>
  <c r="N79" i="2" s="1"/>
  <c r="O79" i="2"/>
  <c r="Q79" i="2"/>
  <c r="D80" i="2"/>
  <c r="E80" i="2"/>
  <c r="H80" i="2" s="1"/>
  <c r="I80" i="2"/>
  <c r="K80" i="2"/>
  <c r="N80" i="2" s="1"/>
  <c r="O80" i="2"/>
  <c r="Q80" i="2"/>
  <c r="D81" i="2"/>
  <c r="E81" i="2"/>
  <c r="H81" i="2" s="1"/>
  <c r="I81" i="2"/>
  <c r="K81" i="2"/>
  <c r="N81" i="2" s="1"/>
  <c r="O81" i="2"/>
  <c r="Q81" i="2"/>
  <c r="D82" i="2"/>
  <c r="E82" i="2"/>
  <c r="H82" i="2" s="1"/>
  <c r="I82" i="2"/>
  <c r="K82" i="2"/>
  <c r="N82" i="2" s="1"/>
  <c r="O82" i="2"/>
  <c r="Q82" i="2"/>
  <c r="D83" i="2"/>
  <c r="E83" i="2"/>
  <c r="H83" i="2" s="1"/>
  <c r="I83" i="2"/>
  <c r="K83" i="2"/>
  <c r="N83" i="2" s="1"/>
  <c r="O83" i="2"/>
  <c r="Q83" i="2"/>
  <c r="D84" i="2"/>
  <c r="E84" i="2"/>
  <c r="H84" i="2" s="1"/>
  <c r="I84" i="2"/>
  <c r="K84" i="2"/>
  <c r="N84" i="2" s="1"/>
  <c r="O84" i="2"/>
  <c r="Q84" i="2"/>
  <c r="D85" i="2"/>
  <c r="E85" i="2"/>
  <c r="H85" i="2" s="1"/>
  <c r="I85" i="2"/>
  <c r="K85" i="2"/>
  <c r="N85" i="2" s="1"/>
  <c r="O85" i="2"/>
  <c r="Q85" i="2"/>
  <c r="D86" i="2"/>
  <c r="E86" i="2"/>
  <c r="H86" i="2" s="1"/>
  <c r="I86" i="2"/>
  <c r="K86" i="2"/>
  <c r="N86" i="2" s="1"/>
  <c r="O86" i="2"/>
  <c r="Q86" i="2"/>
  <c r="D87" i="2"/>
  <c r="E87" i="2"/>
  <c r="H87" i="2" s="1"/>
  <c r="I87" i="2"/>
  <c r="K87" i="2"/>
  <c r="N87" i="2" s="1"/>
  <c r="O87" i="2"/>
  <c r="Q87" i="2"/>
  <c r="D88" i="2"/>
  <c r="E88" i="2"/>
  <c r="H88" i="2" s="1"/>
  <c r="I88" i="2"/>
  <c r="K88" i="2"/>
  <c r="N88" i="2" s="1"/>
  <c r="O88" i="2"/>
  <c r="Q88" i="2"/>
  <c r="D89" i="2"/>
  <c r="E89" i="2"/>
  <c r="H89" i="2" s="1"/>
  <c r="I89" i="2"/>
  <c r="K89" i="2"/>
  <c r="N89" i="2" s="1"/>
  <c r="O89" i="2"/>
  <c r="Q89" i="2"/>
  <c r="D90" i="2"/>
  <c r="E90" i="2"/>
  <c r="H90" i="2" s="1"/>
  <c r="I90" i="2"/>
  <c r="K90" i="2"/>
  <c r="N90" i="2" s="1"/>
  <c r="O90" i="2"/>
  <c r="Q90" i="2"/>
  <c r="D91" i="2"/>
  <c r="E91" i="2"/>
  <c r="H91" i="2" s="1"/>
  <c r="I91" i="2"/>
  <c r="K91" i="2"/>
  <c r="N91" i="2" s="1"/>
  <c r="O91" i="2"/>
  <c r="Q91" i="2"/>
  <c r="D92" i="2"/>
  <c r="E92" i="2"/>
  <c r="H92" i="2" s="1"/>
  <c r="I92" i="2"/>
  <c r="K92" i="2"/>
  <c r="N92" i="2" s="1"/>
  <c r="O92" i="2"/>
  <c r="Q92" i="2"/>
  <c r="D93" i="2"/>
  <c r="E93" i="2"/>
  <c r="H93" i="2" s="1"/>
  <c r="I93" i="2"/>
  <c r="K93" i="2"/>
  <c r="N93" i="2" s="1"/>
  <c r="O93" i="2"/>
  <c r="Q93" i="2"/>
  <c r="D94" i="2"/>
  <c r="E94" i="2"/>
  <c r="H94" i="2" s="1"/>
  <c r="I94" i="2"/>
  <c r="K94" i="2"/>
  <c r="N94" i="2" s="1"/>
  <c r="O94" i="2"/>
  <c r="Q94" i="2"/>
  <c r="D95" i="2"/>
  <c r="E95" i="2"/>
  <c r="H95" i="2" s="1"/>
  <c r="I95" i="2"/>
  <c r="K95" i="2"/>
  <c r="N95" i="2" s="1"/>
  <c r="O95" i="2"/>
  <c r="Q95" i="2"/>
  <c r="D96" i="2"/>
  <c r="E96" i="2"/>
  <c r="H96" i="2" s="1"/>
  <c r="I96" i="2"/>
  <c r="K96" i="2"/>
  <c r="N96" i="2" s="1"/>
  <c r="O96" i="2"/>
  <c r="Q96" i="2"/>
  <c r="D97" i="2"/>
  <c r="E97" i="2"/>
  <c r="H97" i="2" s="1"/>
  <c r="I97" i="2"/>
  <c r="K97" i="2"/>
  <c r="N97" i="2" s="1"/>
  <c r="O97" i="2"/>
  <c r="Q97" i="2"/>
  <c r="D98" i="2"/>
  <c r="E98" i="2"/>
  <c r="H98" i="2" s="1"/>
  <c r="I98" i="2"/>
  <c r="K98" i="2"/>
  <c r="N98" i="2" s="1"/>
  <c r="O98" i="2"/>
  <c r="Q98" i="2"/>
  <c r="D99" i="2"/>
  <c r="E99" i="2"/>
  <c r="H99" i="2" s="1"/>
  <c r="I99" i="2"/>
  <c r="K99" i="2"/>
  <c r="N99" i="2" s="1"/>
  <c r="O99" i="2"/>
  <c r="Q99" i="2"/>
  <c r="D100" i="2"/>
  <c r="E100" i="2"/>
  <c r="H100" i="2" s="1"/>
  <c r="I100" i="2"/>
  <c r="K100" i="2"/>
  <c r="N100" i="2" s="1"/>
  <c r="O100" i="2"/>
  <c r="Q100" i="2"/>
  <c r="D101" i="2"/>
  <c r="E101" i="2"/>
  <c r="H101" i="2" s="1"/>
  <c r="I101" i="2"/>
  <c r="K101" i="2"/>
  <c r="N101" i="2" s="1"/>
  <c r="O101" i="2"/>
  <c r="Q101" i="2"/>
  <c r="D102" i="2"/>
  <c r="E102" i="2"/>
  <c r="H102" i="2" s="1"/>
  <c r="I102" i="2"/>
  <c r="K102" i="2"/>
  <c r="N102" i="2" s="1"/>
  <c r="O102" i="2"/>
  <c r="Q102" i="2"/>
  <c r="D103" i="2"/>
  <c r="E103" i="2"/>
  <c r="H103" i="2" s="1"/>
  <c r="I103" i="2"/>
  <c r="K103" i="2"/>
  <c r="N103" i="2" s="1"/>
  <c r="O103" i="2"/>
  <c r="Q103" i="2"/>
  <c r="D104" i="2"/>
  <c r="E104" i="2"/>
  <c r="H104" i="2" s="1"/>
  <c r="I104" i="2"/>
  <c r="K104" i="2"/>
  <c r="N104" i="2" s="1"/>
  <c r="O104" i="2"/>
  <c r="Q104" i="2"/>
  <c r="D105" i="2"/>
  <c r="E105" i="2"/>
  <c r="H105" i="2" s="1"/>
  <c r="I105" i="2"/>
  <c r="K105" i="2"/>
  <c r="N105" i="2" s="1"/>
  <c r="O105" i="2"/>
  <c r="Q105" i="2"/>
  <c r="D106" i="2"/>
  <c r="E106" i="2"/>
  <c r="H106" i="2" s="1"/>
  <c r="I106" i="2"/>
  <c r="K106" i="2"/>
  <c r="N106" i="2" s="1"/>
  <c r="O106" i="2"/>
  <c r="Q106" i="2"/>
  <c r="D107" i="2"/>
  <c r="E107" i="2"/>
  <c r="H107" i="2" s="1"/>
  <c r="I107" i="2"/>
  <c r="K107" i="2"/>
  <c r="N107" i="2" s="1"/>
  <c r="O107" i="2"/>
  <c r="Q107" i="2"/>
  <c r="D108" i="2"/>
  <c r="E108" i="2"/>
  <c r="H108" i="2" s="1"/>
  <c r="I108" i="2"/>
  <c r="K108" i="2"/>
  <c r="N108" i="2" s="1"/>
  <c r="O108" i="2"/>
  <c r="Q108" i="2"/>
  <c r="D109" i="2"/>
  <c r="E109" i="2"/>
  <c r="H109" i="2" s="1"/>
  <c r="I109" i="2"/>
  <c r="K109" i="2"/>
  <c r="N109" i="2" s="1"/>
  <c r="O109" i="2"/>
  <c r="Q109" i="2"/>
  <c r="D110" i="2" l="1"/>
  <c r="E110" i="2"/>
  <c r="H110" i="2" s="1"/>
  <c r="I110" i="2"/>
  <c r="K110" i="2"/>
  <c r="N110" i="2" s="1"/>
  <c r="O110" i="2"/>
  <c r="Q110" i="2"/>
  <c r="D111" i="2"/>
  <c r="E111" i="2"/>
  <c r="H111" i="2" s="1"/>
  <c r="I111" i="2"/>
  <c r="K111" i="2"/>
  <c r="N111" i="2" s="1"/>
  <c r="O111" i="2"/>
  <c r="Q111" i="2"/>
  <c r="D112" i="2"/>
  <c r="E112" i="2"/>
  <c r="H112" i="2" s="1"/>
  <c r="I112" i="2"/>
  <c r="K112" i="2"/>
  <c r="N112" i="2" s="1"/>
  <c r="O112" i="2"/>
  <c r="Q112" i="2"/>
  <c r="D113" i="2"/>
  <c r="E113" i="2"/>
  <c r="H113" i="2" s="1"/>
  <c r="I113" i="2"/>
  <c r="K113" i="2"/>
  <c r="N113" i="2" s="1"/>
  <c r="O113" i="2"/>
  <c r="Q113" i="2"/>
  <c r="D114" i="2"/>
  <c r="E114" i="2"/>
  <c r="H114" i="2" s="1"/>
  <c r="I114" i="2"/>
  <c r="K114" i="2"/>
  <c r="N114" i="2" s="1"/>
  <c r="O114" i="2"/>
  <c r="Q114" i="2"/>
  <c r="D115" i="2"/>
  <c r="E115" i="2"/>
  <c r="H115" i="2" s="1"/>
  <c r="I115" i="2"/>
  <c r="K115" i="2"/>
  <c r="N115" i="2" s="1"/>
  <c r="O115" i="2"/>
  <c r="Q115" i="2"/>
  <c r="D116" i="2"/>
  <c r="E116" i="2"/>
  <c r="H116" i="2" s="1"/>
  <c r="I116" i="2"/>
  <c r="K116" i="2"/>
  <c r="N116" i="2" s="1"/>
  <c r="O116" i="2"/>
  <c r="Q116" i="2"/>
  <c r="D117" i="2"/>
  <c r="E117" i="2"/>
  <c r="H117" i="2" s="1"/>
  <c r="I117" i="2"/>
  <c r="K117" i="2"/>
  <c r="N117" i="2" s="1"/>
  <c r="O117" i="2"/>
  <c r="Q117" i="2"/>
  <c r="D118" i="2"/>
  <c r="E118" i="2"/>
  <c r="H118" i="2" s="1"/>
  <c r="I118" i="2"/>
  <c r="K118" i="2"/>
  <c r="N118" i="2" s="1"/>
  <c r="O118" i="2"/>
  <c r="Q118" i="2"/>
  <c r="D119" i="2"/>
  <c r="E119" i="2"/>
  <c r="H119" i="2" s="1"/>
  <c r="I119" i="2"/>
  <c r="K119" i="2"/>
  <c r="N119" i="2" s="1"/>
  <c r="O119" i="2"/>
  <c r="Q119" i="2"/>
  <c r="D120" i="2"/>
  <c r="E120" i="2"/>
  <c r="H120" i="2" s="1"/>
  <c r="I120" i="2"/>
  <c r="K120" i="2"/>
  <c r="N120" i="2" s="1"/>
  <c r="O120" i="2"/>
  <c r="Q120" i="2"/>
  <c r="D121" i="2"/>
  <c r="E121" i="2"/>
  <c r="H121" i="2" s="1"/>
  <c r="I121" i="2"/>
  <c r="K121" i="2"/>
  <c r="N121" i="2" s="1"/>
  <c r="O121" i="2"/>
  <c r="Q121" i="2"/>
  <c r="D122" i="2"/>
  <c r="E122" i="2"/>
  <c r="H122" i="2" s="1"/>
  <c r="I122" i="2"/>
  <c r="K122" i="2"/>
  <c r="N122" i="2" s="1"/>
  <c r="O122" i="2"/>
  <c r="Q122" i="2"/>
  <c r="D123" i="2"/>
  <c r="E123" i="2"/>
  <c r="H123" i="2" s="1"/>
  <c r="I123" i="2"/>
  <c r="K123" i="2"/>
  <c r="N123" i="2" s="1"/>
  <c r="O123" i="2"/>
  <c r="Q123" i="2"/>
  <c r="D124" i="2"/>
  <c r="E124" i="2"/>
  <c r="H124" i="2" s="1"/>
  <c r="I124" i="2"/>
  <c r="K124" i="2"/>
  <c r="N124" i="2" s="1"/>
  <c r="O124" i="2"/>
  <c r="Q124" i="2"/>
  <c r="D125" i="2"/>
  <c r="E125" i="2"/>
  <c r="H125" i="2" s="1"/>
  <c r="I125" i="2"/>
  <c r="K125" i="2"/>
  <c r="N125" i="2" s="1"/>
  <c r="O125" i="2"/>
  <c r="Q125" i="2"/>
  <c r="D126" i="2"/>
  <c r="E126" i="2"/>
  <c r="H126" i="2" s="1"/>
  <c r="I126" i="2"/>
  <c r="K126" i="2"/>
  <c r="N126" i="2" s="1"/>
  <c r="O126" i="2"/>
  <c r="Q126" i="2"/>
  <c r="D127" i="2"/>
  <c r="E127" i="2"/>
  <c r="H127" i="2" s="1"/>
  <c r="I127" i="2"/>
  <c r="K127" i="2"/>
  <c r="N127" i="2" s="1"/>
  <c r="O127" i="2"/>
  <c r="Q127" i="2"/>
  <c r="D128" i="2"/>
  <c r="E128" i="2"/>
  <c r="H128" i="2" s="1"/>
  <c r="I128" i="2"/>
  <c r="K128" i="2"/>
  <c r="N128" i="2" s="1"/>
  <c r="O128" i="2"/>
  <c r="Q128" i="2"/>
  <c r="D129" i="2"/>
  <c r="E129" i="2"/>
  <c r="H129" i="2" s="1"/>
  <c r="I129" i="2"/>
  <c r="K129" i="2"/>
  <c r="N129" i="2" s="1"/>
  <c r="O129" i="2"/>
  <c r="Q129" i="2"/>
  <c r="D130" i="2"/>
  <c r="E130" i="2"/>
  <c r="H130" i="2" s="1"/>
  <c r="I130" i="2"/>
  <c r="K130" i="2"/>
  <c r="N130" i="2" s="1"/>
  <c r="O130" i="2"/>
  <c r="Q130" i="2"/>
  <c r="D131" i="2"/>
  <c r="E131" i="2"/>
  <c r="H131" i="2" s="1"/>
  <c r="I131" i="2"/>
  <c r="K131" i="2"/>
  <c r="N131" i="2" s="1"/>
  <c r="O131" i="2"/>
  <c r="Q131" i="2"/>
  <c r="D132" i="2"/>
  <c r="E132" i="2"/>
  <c r="H132" i="2" s="1"/>
  <c r="I132" i="2"/>
  <c r="K132" i="2"/>
  <c r="N132" i="2" s="1"/>
  <c r="O132" i="2"/>
  <c r="Q132" i="2"/>
  <c r="D133" i="2"/>
  <c r="E133" i="2"/>
  <c r="H133" i="2" s="1"/>
  <c r="I133" i="2"/>
  <c r="K133" i="2"/>
  <c r="N133" i="2" s="1"/>
  <c r="O133" i="2"/>
  <c r="Q133" i="2"/>
  <c r="D134" i="2"/>
  <c r="E134" i="2"/>
  <c r="H134" i="2" s="1"/>
  <c r="I134" i="2"/>
  <c r="K134" i="2"/>
  <c r="N134" i="2" s="1"/>
  <c r="O134" i="2"/>
  <c r="Q134" i="2"/>
  <c r="D135" i="2"/>
  <c r="E135" i="2"/>
  <c r="H135" i="2" s="1"/>
  <c r="I135" i="2"/>
  <c r="K135" i="2"/>
  <c r="N135" i="2" s="1"/>
  <c r="O135" i="2"/>
  <c r="Q135" i="2"/>
  <c r="D136" i="2"/>
  <c r="E136" i="2"/>
  <c r="H136" i="2" s="1"/>
  <c r="I136" i="2"/>
  <c r="K136" i="2"/>
  <c r="N136" i="2" s="1"/>
  <c r="O136" i="2"/>
  <c r="Q136" i="2"/>
  <c r="D137" i="2"/>
  <c r="E137" i="2"/>
  <c r="H137" i="2" s="1"/>
  <c r="I137" i="2"/>
  <c r="K137" i="2"/>
  <c r="N137" i="2" s="1"/>
  <c r="O137" i="2"/>
  <c r="Q137" i="2"/>
  <c r="D138" i="2"/>
  <c r="E138" i="2"/>
  <c r="H138" i="2" s="1"/>
  <c r="I138" i="2"/>
  <c r="K138" i="2"/>
  <c r="N138" i="2" s="1"/>
  <c r="O138" i="2"/>
  <c r="Q138" i="2"/>
  <c r="D139" i="2"/>
  <c r="E139" i="2"/>
  <c r="H139" i="2" s="1"/>
  <c r="I139" i="2"/>
  <c r="K139" i="2"/>
  <c r="N139" i="2" s="1"/>
  <c r="O139" i="2"/>
  <c r="Q139" i="2"/>
  <c r="D140" i="2"/>
  <c r="E140" i="2"/>
  <c r="H140" i="2" s="1"/>
  <c r="I140" i="2"/>
  <c r="K140" i="2"/>
  <c r="N140" i="2" s="1"/>
  <c r="O140" i="2"/>
  <c r="Q140" i="2"/>
  <c r="D141" i="2"/>
  <c r="E141" i="2"/>
  <c r="H141" i="2" s="1"/>
  <c r="I141" i="2"/>
  <c r="K141" i="2"/>
  <c r="N141" i="2" s="1"/>
  <c r="O141" i="2"/>
  <c r="Q141" i="2"/>
  <c r="D142" i="2"/>
  <c r="E142" i="2"/>
  <c r="H142" i="2" s="1"/>
  <c r="I142" i="2"/>
  <c r="K142" i="2"/>
  <c r="N142" i="2" s="1"/>
  <c r="O142" i="2"/>
  <c r="Q142" i="2"/>
  <c r="D143" i="2"/>
  <c r="E143" i="2"/>
  <c r="H143" i="2" s="1"/>
  <c r="I143" i="2"/>
  <c r="K143" i="2"/>
  <c r="N143" i="2" s="1"/>
  <c r="O143" i="2"/>
  <c r="Q143" i="2"/>
  <c r="D144" i="2"/>
  <c r="E144" i="2"/>
  <c r="H144" i="2" s="1"/>
  <c r="I144" i="2"/>
  <c r="K144" i="2"/>
  <c r="N144" i="2" s="1"/>
  <c r="O144" i="2"/>
  <c r="Q144" i="2"/>
  <c r="D145" i="2"/>
  <c r="E145" i="2"/>
  <c r="H145" i="2" s="1"/>
  <c r="I145" i="2"/>
  <c r="K145" i="2"/>
  <c r="N145" i="2" s="1"/>
  <c r="O145" i="2"/>
  <c r="Q145" i="2"/>
  <c r="D146" i="2"/>
  <c r="E146" i="2"/>
  <c r="H146" i="2" s="1"/>
  <c r="I146" i="2"/>
  <c r="K146" i="2"/>
  <c r="N146" i="2" s="1"/>
  <c r="O146" i="2"/>
  <c r="Q146" i="2"/>
  <c r="D147" i="2"/>
  <c r="E147" i="2"/>
  <c r="H147" i="2" s="1"/>
  <c r="I147" i="2"/>
  <c r="K147" i="2"/>
  <c r="N147" i="2" s="1"/>
  <c r="O147" i="2"/>
  <c r="Q147" i="2"/>
  <c r="D148" i="2"/>
  <c r="E148" i="2"/>
  <c r="H148" i="2" s="1"/>
  <c r="I148" i="2"/>
  <c r="K148" i="2"/>
  <c r="N148" i="2" s="1"/>
  <c r="O148" i="2"/>
  <c r="Q148" i="2"/>
  <c r="D149" i="2"/>
  <c r="E149" i="2"/>
  <c r="H149" i="2" s="1"/>
  <c r="I149" i="2"/>
  <c r="K149" i="2"/>
  <c r="N149" i="2" s="1"/>
  <c r="O149" i="2"/>
  <c r="Q149" i="2"/>
  <c r="D150" i="2"/>
  <c r="E150" i="2"/>
  <c r="H150" i="2" s="1"/>
  <c r="I150" i="2"/>
  <c r="K150" i="2"/>
  <c r="N150" i="2" s="1"/>
  <c r="O150" i="2"/>
  <c r="Q150" i="2"/>
  <c r="D151" i="2"/>
  <c r="E151" i="2"/>
  <c r="H151" i="2" s="1"/>
  <c r="I151" i="2"/>
  <c r="K151" i="2"/>
  <c r="N151" i="2" s="1"/>
  <c r="O151" i="2"/>
  <c r="Q151" i="2"/>
  <c r="D152" i="2"/>
  <c r="E152" i="2"/>
  <c r="H152" i="2" s="1"/>
  <c r="I152" i="2"/>
  <c r="K152" i="2"/>
  <c r="N152" i="2" s="1"/>
  <c r="O152" i="2"/>
  <c r="Q152" i="2"/>
  <c r="D153" i="2"/>
  <c r="E153" i="2"/>
  <c r="H153" i="2" s="1"/>
  <c r="I153" i="2"/>
  <c r="K153" i="2"/>
  <c r="N153" i="2" s="1"/>
  <c r="O153" i="2"/>
  <c r="Q153" i="2"/>
  <c r="D154" i="2"/>
  <c r="E154" i="2"/>
  <c r="H154" i="2" s="1"/>
  <c r="I154" i="2"/>
  <c r="K154" i="2"/>
  <c r="N154" i="2" s="1"/>
  <c r="O154" i="2"/>
  <c r="Q154" i="2"/>
  <c r="D155" i="2"/>
  <c r="E155" i="2"/>
  <c r="H155" i="2" s="1"/>
  <c r="I155" i="2"/>
  <c r="K155" i="2"/>
  <c r="N155" i="2" s="1"/>
  <c r="O155" i="2"/>
  <c r="Q155" i="2"/>
  <c r="D156" i="2"/>
  <c r="E156" i="2"/>
  <c r="H156" i="2" s="1"/>
  <c r="I156" i="2"/>
  <c r="K156" i="2"/>
  <c r="N156" i="2" s="1"/>
  <c r="O156" i="2"/>
  <c r="Q156" i="2"/>
  <c r="D157" i="2"/>
  <c r="E157" i="2"/>
  <c r="H157" i="2" s="1"/>
  <c r="I157" i="2"/>
  <c r="K157" i="2"/>
  <c r="N157" i="2" s="1"/>
  <c r="O157" i="2"/>
  <c r="Q157" i="2"/>
  <c r="D158" i="2"/>
  <c r="E158" i="2"/>
  <c r="H158" i="2" s="1"/>
  <c r="I158" i="2"/>
  <c r="K158" i="2"/>
  <c r="N158" i="2" s="1"/>
  <c r="O158" i="2"/>
  <c r="Q158" i="2"/>
  <c r="D159" i="2"/>
  <c r="E159" i="2"/>
  <c r="H159" i="2" s="1"/>
  <c r="I159" i="2"/>
  <c r="K159" i="2"/>
  <c r="N159" i="2" s="1"/>
  <c r="O159" i="2"/>
  <c r="Q159" i="2"/>
  <c r="D160" i="2"/>
  <c r="E160" i="2"/>
  <c r="H160" i="2" s="1"/>
  <c r="I160" i="2"/>
  <c r="K160" i="2"/>
  <c r="N160" i="2" s="1"/>
  <c r="O160" i="2"/>
  <c r="Q160" i="2"/>
  <c r="D161" i="2"/>
  <c r="E161" i="2"/>
  <c r="H161" i="2" s="1"/>
  <c r="I161" i="2"/>
  <c r="K161" i="2"/>
  <c r="N161" i="2" s="1"/>
  <c r="O161" i="2"/>
  <c r="Q161" i="2"/>
  <c r="D162" i="2"/>
  <c r="E162" i="2"/>
  <c r="H162" i="2" s="1"/>
  <c r="I162" i="2"/>
  <c r="K162" i="2"/>
  <c r="N162" i="2" s="1"/>
  <c r="O162" i="2"/>
  <c r="Q162" i="2"/>
  <c r="D163" i="2"/>
  <c r="E163" i="2"/>
  <c r="H163" i="2" s="1"/>
  <c r="I163" i="2"/>
  <c r="K163" i="2"/>
  <c r="N163" i="2" s="1"/>
  <c r="O163" i="2"/>
  <c r="Q163" i="2"/>
  <c r="D164" i="2"/>
  <c r="E164" i="2"/>
  <c r="H164" i="2" s="1"/>
  <c r="I164" i="2"/>
  <c r="K164" i="2"/>
  <c r="N164" i="2" s="1"/>
  <c r="O164" i="2"/>
  <c r="Q164" i="2"/>
  <c r="D165" i="2"/>
  <c r="E165" i="2"/>
  <c r="H165" i="2" s="1"/>
  <c r="I165" i="2"/>
  <c r="K165" i="2"/>
  <c r="N165" i="2" s="1"/>
  <c r="O165" i="2"/>
  <c r="Q165" i="2"/>
  <c r="D166" i="2"/>
  <c r="E166" i="2"/>
  <c r="H166" i="2" s="1"/>
  <c r="I166" i="2"/>
  <c r="K166" i="2"/>
  <c r="N166" i="2" s="1"/>
  <c r="O166" i="2"/>
  <c r="Q166" i="2"/>
  <c r="D167" i="2"/>
  <c r="E167" i="2"/>
  <c r="H167" i="2" s="1"/>
  <c r="I167" i="2"/>
  <c r="K167" i="2"/>
  <c r="N167" i="2" s="1"/>
  <c r="O167" i="2"/>
  <c r="Q167" i="2"/>
  <c r="D168" i="2"/>
  <c r="E168" i="2"/>
  <c r="H168" i="2" s="1"/>
  <c r="I168" i="2"/>
  <c r="K168" i="2"/>
  <c r="N168" i="2" s="1"/>
  <c r="O168" i="2"/>
  <c r="Q168" i="2"/>
  <c r="D169" i="2"/>
  <c r="E169" i="2"/>
  <c r="H169" i="2" s="1"/>
  <c r="I169" i="2"/>
  <c r="K169" i="2"/>
  <c r="N169" i="2" s="1"/>
  <c r="O169" i="2"/>
  <c r="Q169" i="2"/>
  <c r="D170" i="2"/>
  <c r="E170" i="2"/>
  <c r="H170" i="2" s="1"/>
  <c r="I170" i="2"/>
  <c r="K170" i="2"/>
  <c r="N170" i="2" s="1"/>
  <c r="O170" i="2"/>
  <c r="Q170" i="2"/>
  <c r="D171" i="2"/>
  <c r="E171" i="2"/>
  <c r="H171" i="2" s="1"/>
  <c r="I171" i="2"/>
  <c r="K171" i="2"/>
  <c r="N171" i="2" s="1"/>
  <c r="O171" i="2"/>
  <c r="Q171" i="2"/>
  <c r="D172" i="2"/>
  <c r="E172" i="2"/>
  <c r="H172" i="2" s="1"/>
  <c r="I172" i="2"/>
  <c r="K172" i="2"/>
  <c r="N172" i="2" s="1"/>
  <c r="O172" i="2"/>
  <c r="Q172" i="2"/>
  <c r="D173" i="2"/>
  <c r="E173" i="2"/>
  <c r="H173" i="2" s="1"/>
  <c r="I173" i="2"/>
  <c r="K173" i="2"/>
  <c r="N173" i="2" s="1"/>
  <c r="O173" i="2"/>
  <c r="Q173" i="2"/>
  <c r="D174" i="2"/>
  <c r="E174" i="2"/>
  <c r="H174" i="2" s="1"/>
  <c r="I174" i="2"/>
  <c r="K174" i="2"/>
  <c r="N174" i="2" s="1"/>
  <c r="O174" i="2"/>
  <c r="Q174" i="2"/>
  <c r="D175" i="2"/>
  <c r="E175" i="2"/>
  <c r="H175" i="2" s="1"/>
  <c r="I175" i="2"/>
  <c r="K175" i="2"/>
  <c r="N175" i="2" s="1"/>
  <c r="O175" i="2"/>
  <c r="Q175" i="2"/>
  <c r="D176" i="2"/>
  <c r="E176" i="2"/>
  <c r="H176" i="2" s="1"/>
  <c r="I176" i="2"/>
  <c r="K176" i="2"/>
  <c r="N176" i="2" s="1"/>
  <c r="O176" i="2"/>
  <c r="Q176" i="2"/>
  <c r="D177" i="2"/>
  <c r="E177" i="2"/>
  <c r="H177" i="2" s="1"/>
  <c r="I177" i="2"/>
  <c r="K177" i="2"/>
  <c r="N177" i="2" s="1"/>
  <c r="O177" i="2"/>
  <c r="Q177" i="2"/>
  <c r="D178" i="2"/>
  <c r="E178" i="2"/>
  <c r="H178" i="2" s="1"/>
  <c r="I178" i="2"/>
  <c r="K178" i="2"/>
  <c r="N178" i="2" s="1"/>
  <c r="O178" i="2"/>
  <c r="Q178" i="2"/>
  <c r="D179" i="2"/>
  <c r="E179" i="2"/>
  <c r="H179" i="2" s="1"/>
  <c r="I179" i="2"/>
  <c r="K179" i="2"/>
  <c r="N179" i="2" s="1"/>
  <c r="O179" i="2"/>
  <c r="Q179" i="2"/>
  <c r="D180" i="2"/>
  <c r="E180" i="2"/>
  <c r="H180" i="2" s="1"/>
  <c r="I180" i="2"/>
  <c r="K180" i="2"/>
  <c r="N180" i="2" s="1"/>
  <c r="O180" i="2"/>
  <c r="Q180" i="2"/>
  <c r="D181" i="2"/>
  <c r="E181" i="2"/>
  <c r="H181" i="2" s="1"/>
  <c r="I181" i="2"/>
  <c r="K181" i="2"/>
  <c r="N181" i="2" s="1"/>
  <c r="O181" i="2"/>
  <c r="Q181" i="2"/>
  <c r="D182" i="2"/>
  <c r="E182" i="2"/>
  <c r="H182" i="2" s="1"/>
  <c r="I182" i="2"/>
  <c r="K182" i="2"/>
  <c r="N182" i="2" s="1"/>
  <c r="O182" i="2"/>
  <c r="Q182" i="2"/>
  <c r="D183" i="2"/>
  <c r="E183" i="2"/>
  <c r="H183" i="2" s="1"/>
  <c r="I183" i="2"/>
  <c r="K183" i="2"/>
  <c r="N183" i="2" s="1"/>
  <c r="O183" i="2"/>
  <c r="Q183" i="2"/>
  <c r="D184" i="2"/>
  <c r="E184" i="2"/>
  <c r="H184" i="2" s="1"/>
  <c r="I184" i="2"/>
  <c r="K184" i="2"/>
  <c r="N184" i="2" s="1"/>
  <c r="O184" i="2"/>
  <c r="Q184" i="2"/>
  <c r="D185" i="2"/>
  <c r="E185" i="2"/>
  <c r="H185" i="2" s="1"/>
  <c r="I185" i="2"/>
  <c r="K185" i="2"/>
  <c r="N185" i="2" s="1"/>
  <c r="O185" i="2"/>
  <c r="Q185" i="2"/>
  <c r="D186" i="2"/>
  <c r="E186" i="2"/>
  <c r="H186" i="2" s="1"/>
  <c r="I186" i="2"/>
  <c r="K186" i="2"/>
  <c r="N186" i="2" s="1"/>
  <c r="O186" i="2"/>
  <c r="Q186" i="2"/>
  <c r="D187" i="2"/>
  <c r="E187" i="2"/>
  <c r="H187" i="2" s="1"/>
  <c r="I187" i="2"/>
  <c r="K187" i="2"/>
  <c r="N187" i="2" s="1"/>
  <c r="O187" i="2"/>
  <c r="Q187" i="2"/>
  <c r="D188" i="2"/>
  <c r="E188" i="2"/>
  <c r="H188" i="2" s="1"/>
  <c r="I188" i="2"/>
  <c r="K188" i="2"/>
  <c r="N188" i="2" s="1"/>
  <c r="O188" i="2"/>
  <c r="Q188" i="2"/>
  <c r="D189" i="2"/>
  <c r="E189" i="2"/>
  <c r="H189" i="2" s="1"/>
  <c r="I189" i="2"/>
  <c r="K189" i="2"/>
  <c r="N189" i="2" s="1"/>
  <c r="O189" i="2"/>
  <c r="Q189" i="2"/>
  <c r="D190" i="2"/>
  <c r="E190" i="2"/>
  <c r="H190" i="2" s="1"/>
  <c r="I190" i="2"/>
  <c r="K190" i="2"/>
  <c r="N190" i="2" s="1"/>
  <c r="O190" i="2"/>
  <c r="Q190" i="2"/>
  <c r="D191" i="2"/>
  <c r="E191" i="2"/>
  <c r="H191" i="2" s="1"/>
  <c r="I191" i="2"/>
  <c r="K191" i="2"/>
  <c r="N191" i="2" s="1"/>
  <c r="O191" i="2"/>
  <c r="Q191" i="2"/>
  <c r="D192" i="2"/>
  <c r="E192" i="2"/>
  <c r="H192" i="2" s="1"/>
  <c r="I192" i="2"/>
  <c r="K192" i="2"/>
  <c r="N192" i="2" s="1"/>
  <c r="O192" i="2"/>
  <c r="Q192" i="2"/>
  <c r="D193" i="2"/>
  <c r="E193" i="2"/>
  <c r="H193" i="2" s="1"/>
  <c r="I193" i="2"/>
  <c r="K193" i="2"/>
  <c r="N193" i="2" s="1"/>
  <c r="O193" i="2"/>
  <c r="Q193" i="2"/>
  <c r="D194" i="2"/>
  <c r="E194" i="2"/>
  <c r="H194" i="2" s="1"/>
  <c r="I194" i="2"/>
  <c r="K194" i="2"/>
  <c r="N194" i="2" s="1"/>
  <c r="O194" i="2"/>
  <c r="Q194" i="2"/>
  <c r="D195" i="2"/>
  <c r="E195" i="2"/>
  <c r="H195" i="2" s="1"/>
  <c r="I195" i="2"/>
  <c r="K195" i="2"/>
  <c r="N195" i="2" s="1"/>
  <c r="O195" i="2"/>
  <c r="Q195" i="2"/>
  <c r="D196" i="2"/>
  <c r="E196" i="2"/>
  <c r="H196" i="2" s="1"/>
  <c r="I196" i="2"/>
  <c r="K196" i="2"/>
  <c r="N196" i="2" s="1"/>
  <c r="O196" i="2"/>
  <c r="Q196" i="2"/>
  <c r="D197" i="2"/>
  <c r="E197" i="2"/>
  <c r="H197" i="2" s="1"/>
  <c r="I197" i="2"/>
  <c r="K197" i="2"/>
  <c r="N197" i="2" s="1"/>
  <c r="O197" i="2"/>
  <c r="Q197" i="2"/>
  <c r="D198" i="2"/>
  <c r="E198" i="2"/>
  <c r="H198" i="2" s="1"/>
  <c r="I198" i="2"/>
  <c r="K198" i="2"/>
  <c r="N198" i="2" s="1"/>
  <c r="O198" i="2"/>
  <c r="Q198" i="2"/>
  <c r="D199" i="2"/>
  <c r="E199" i="2"/>
  <c r="H199" i="2" s="1"/>
  <c r="I199" i="2"/>
  <c r="K199" i="2"/>
  <c r="N199" i="2" s="1"/>
  <c r="O199" i="2"/>
  <c r="Q199" i="2"/>
  <c r="D200" i="2"/>
  <c r="E200" i="2"/>
  <c r="H200" i="2" s="1"/>
  <c r="I200" i="2"/>
  <c r="K200" i="2"/>
  <c r="N200" i="2" s="1"/>
  <c r="O200" i="2"/>
  <c r="Q200" i="2"/>
  <c r="D201" i="2"/>
  <c r="E201" i="2"/>
  <c r="H201" i="2" s="1"/>
  <c r="I201" i="2"/>
  <c r="K201" i="2"/>
  <c r="N201" i="2" s="1"/>
  <c r="O201" i="2"/>
  <c r="Q201" i="2"/>
  <c r="D202" i="2"/>
  <c r="E202" i="2"/>
  <c r="H202" i="2" s="1"/>
  <c r="I202" i="2"/>
  <c r="K202" i="2"/>
  <c r="N202" i="2" s="1"/>
  <c r="O202" i="2"/>
  <c r="Q202" i="2"/>
  <c r="D203" i="2"/>
  <c r="E203" i="2"/>
  <c r="H203" i="2" s="1"/>
  <c r="I203" i="2"/>
  <c r="K203" i="2"/>
  <c r="N203" i="2" s="1"/>
  <c r="O203" i="2"/>
  <c r="Q203" i="2"/>
  <c r="D204" i="2"/>
  <c r="E204" i="2"/>
  <c r="H204" i="2" s="1"/>
  <c r="I204" i="2"/>
  <c r="K204" i="2"/>
  <c r="N204" i="2" s="1"/>
  <c r="O204" i="2"/>
  <c r="Q204" i="2"/>
  <c r="D205" i="2"/>
  <c r="E205" i="2"/>
  <c r="H205" i="2" s="1"/>
  <c r="I205" i="2"/>
  <c r="K205" i="2"/>
  <c r="N205" i="2" s="1"/>
  <c r="O205" i="2"/>
  <c r="Q205" i="2"/>
  <c r="D206" i="2"/>
  <c r="E206" i="2"/>
  <c r="H206" i="2" s="1"/>
  <c r="I206" i="2"/>
  <c r="K206" i="2"/>
  <c r="N206" i="2" s="1"/>
  <c r="O206" i="2"/>
  <c r="Q206" i="2"/>
  <c r="D207" i="2"/>
  <c r="E207" i="2"/>
  <c r="H207" i="2" s="1"/>
  <c r="I207" i="2"/>
  <c r="K207" i="2"/>
  <c r="N207" i="2" s="1"/>
  <c r="O207" i="2"/>
  <c r="Q207" i="2"/>
  <c r="D208" i="2"/>
  <c r="E208" i="2"/>
  <c r="H208" i="2" s="1"/>
  <c r="I208" i="2"/>
  <c r="K208" i="2"/>
  <c r="N208" i="2" s="1"/>
  <c r="O208" i="2"/>
  <c r="Q208" i="2"/>
  <c r="D209" i="2"/>
  <c r="E209" i="2"/>
  <c r="H209" i="2" s="1"/>
  <c r="I209" i="2"/>
  <c r="K209" i="2"/>
  <c r="N209" i="2" s="1"/>
  <c r="O209" i="2"/>
  <c r="Q209" i="2"/>
  <c r="D210" i="2"/>
  <c r="E210" i="2"/>
  <c r="H210" i="2" s="1"/>
  <c r="I210" i="2"/>
  <c r="K210" i="2"/>
  <c r="N210" i="2" s="1"/>
  <c r="O210" i="2"/>
  <c r="Q210" i="2"/>
  <c r="D211" i="2"/>
  <c r="E211" i="2"/>
  <c r="H211" i="2" s="1"/>
  <c r="I211" i="2"/>
  <c r="K211" i="2"/>
  <c r="N211" i="2" s="1"/>
  <c r="O211" i="2"/>
  <c r="Q211" i="2"/>
  <c r="D212" i="2"/>
  <c r="E212" i="2"/>
  <c r="H212" i="2" s="1"/>
  <c r="I212" i="2"/>
  <c r="K212" i="2"/>
  <c r="N212" i="2" s="1"/>
  <c r="O212" i="2"/>
  <c r="Q212" i="2"/>
  <c r="D213" i="2"/>
  <c r="E213" i="2"/>
  <c r="H213" i="2" s="1"/>
  <c r="I213" i="2"/>
  <c r="K213" i="2"/>
  <c r="N213" i="2" s="1"/>
  <c r="O213" i="2"/>
  <c r="Q213" i="2"/>
  <c r="D214" i="2"/>
  <c r="E214" i="2"/>
  <c r="H214" i="2" s="1"/>
  <c r="I214" i="2"/>
  <c r="K214" i="2"/>
  <c r="N214" i="2" s="1"/>
  <c r="O214" i="2"/>
  <c r="Q214" i="2"/>
  <c r="D215" i="2"/>
  <c r="E215" i="2"/>
  <c r="H215" i="2" s="1"/>
  <c r="I215" i="2"/>
  <c r="K215" i="2"/>
  <c r="N215" i="2" s="1"/>
  <c r="O215" i="2"/>
  <c r="Q215" i="2"/>
  <c r="D216" i="2"/>
  <c r="E216" i="2"/>
  <c r="I216" i="2"/>
  <c r="K216" i="2"/>
  <c r="O216" i="2"/>
  <c r="Q216" i="2"/>
  <c r="O1" i="2" l="1"/>
  <c r="I1" i="2"/>
  <c r="D1" i="2"/>
  <c r="Q1" i="2"/>
  <c r="H3" i="1" l="1"/>
  <c r="H4" i="1" s="1"/>
  <c r="H5" i="1" l="1"/>
  <c r="H6" i="1" l="1"/>
  <c r="H7" i="1" s="1"/>
  <c r="H8" i="1" s="1"/>
  <c r="H9" i="1" l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l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l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l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l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l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l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l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l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l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l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</calcChain>
</file>

<file path=xl/sharedStrings.xml><?xml version="1.0" encoding="utf-8"?>
<sst xmlns="http://schemas.openxmlformats.org/spreadsheetml/2006/main" count="314" uniqueCount="60">
  <si>
    <t>日付</t>
    <rPh sb="0" eb="2">
      <t>ヒヅケ</t>
    </rPh>
    <phoneticPr fontId="1"/>
  </si>
  <si>
    <t>入金</t>
    <rPh sb="0" eb="2">
      <t>ニュウキン</t>
    </rPh>
    <phoneticPr fontId="1"/>
  </si>
  <si>
    <t>支払</t>
    <rPh sb="0" eb="2">
      <t>シハライ</t>
    </rPh>
    <phoneticPr fontId="1"/>
  </si>
  <si>
    <t>科目</t>
    <rPh sb="0" eb="2">
      <t>カモク</t>
    </rPh>
    <phoneticPr fontId="1"/>
  </si>
  <si>
    <t>相手先</t>
    <rPh sb="0" eb="3">
      <t>アイテサキ</t>
    </rPh>
    <phoneticPr fontId="1"/>
  </si>
  <si>
    <t>内容</t>
    <rPh sb="0" eb="2">
      <t>ナイヨウ</t>
    </rPh>
    <phoneticPr fontId="1"/>
  </si>
  <si>
    <t>残高</t>
    <rPh sb="0" eb="2">
      <t>ザンダカ</t>
    </rPh>
    <phoneticPr fontId="1"/>
  </si>
  <si>
    <t>no</t>
  </si>
  <si>
    <t>対象外</t>
    <rPh sb="0" eb="3">
      <t>タイショウガイ</t>
    </rPh>
    <phoneticPr fontId="1"/>
  </si>
  <si>
    <t>租税公課</t>
    <rPh sb="0" eb="2">
      <t>ソゼイ</t>
    </rPh>
    <rPh sb="2" eb="4">
      <t>コウカ</t>
    </rPh>
    <phoneticPr fontId="1"/>
  </si>
  <si>
    <t>前月繰越</t>
    <rPh sb="0" eb="2">
      <t>ゼンゲツ</t>
    </rPh>
    <rPh sb="2" eb="4">
      <t>クリコシ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</si>
  <si>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</si>
  <si>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3">
      <t>ショウモウヒン</t>
    </rPh>
    <rPh sb="3" eb="4">
      <t>ヒ</t>
    </rPh>
    <phoneticPr fontId="1"/>
  </si>
  <si>
    <t>会議費</t>
    <rPh sb="0" eb="3">
      <t>カイギヒ</t>
    </rPh>
    <phoneticPr fontId="1"/>
  </si>
  <si>
    <t>新聞図書費</t>
    <rPh sb="0" eb="2">
      <t>シンブン</t>
    </rPh>
    <rPh sb="2" eb="5">
      <t>トショヒ</t>
    </rPh>
    <phoneticPr fontId="1"/>
  </si>
  <si>
    <t>交際費</t>
    <rPh sb="0" eb="2">
      <t>コウサイ</t>
    </rPh>
    <rPh sb="2" eb="3">
      <t>ヒ</t>
    </rPh>
    <phoneticPr fontId="1"/>
  </si>
  <si>
    <t>福利厚生費</t>
    <rPh sb="0" eb="2">
      <t>フクリ</t>
    </rPh>
    <rPh sb="2" eb="5">
      <t>コウセイヒ</t>
    </rPh>
    <phoneticPr fontId="1"/>
  </si>
  <si>
    <t>地代家賃</t>
    <rPh sb="0" eb="4">
      <t>チダイヤチン</t>
    </rPh>
    <phoneticPr fontId="1"/>
  </si>
  <si>
    <t>売上高</t>
    <rPh sb="0" eb="2">
      <t>ウリアゲ</t>
    </rPh>
    <rPh sb="2" eb="3">
      <t>ダカ</t>
    </rPh>
    <phoneticPr fontId="1"/>
  </si>
  <si>
    <t>仕入高</t>
    <rPh sb="0" eb="2">
      <t>シイレ</t>
    </rPh>
    <rPh sb="2" eb="3">
      <t>ダカ</t>
    </rPh>
    <phoneticPr fontId="1"/>
  </si>
  <si>
    <t>給料手当</t>
    <rPh sb="0" eb="2">
      <t>キュウリョウ</t>
    </rPh>
    <rPh sb="2" eb="4">
      <t>テアテ</t>
    </rPh>
    <phoneticPr fontId="1"/>
  </si>
  <si>
    <t>雑費</t>
    <rPh sb="0" eb="2">
      <t>ザッピ</t>
    </rPh>
    <phoneticPr fontId="1"/>
  </si>
  <si>
    <t>車両費</t>
    <rPh sb="0" eb="2">
      <t>シャリョウ</t>
    </rPh>
    <rPh sb="2" eb="3">
      <t>ヒ</t>
    </rPh>
    <phoneticPr fontId="1"/>
  </si>
  <si>
    <t>通信費</t>
    <rPh sb="0" eb="3">
      <t>ツウシンヒ</t>
    </rPh>
    <phoneticPr fontId="1"/>
  </si>
  <si>
    <t>売掛金</t>
    <rPh sb="0" eb="2">
      <t>ウリカケ</t>
    </rPh>
    <rPh sb="2" eb="3">
      <t>キン</t>
    </rPh>
    <phoneticPr fontId="1"/>
  </si>
  <si>
    <t>買掛金</t>
    <rPh sb="0" eb="3">
      <t>カイカケキン</t>
    </rPh>
    <phoneticPr fontId="1"/>
  </si>
  <si>
    <t>　　　</t>
    <phoneticPr fontId="1"/>
  </si>
  <si>
    <t>外注費</t>
    <rPh sb="0" eb="3">
      <t>ガイチュウヒ</t>
    </rPh>
    <phoneticPr fontId="1"/>
  </si>
  <si>
    <t>水道光熱費</t>
    <rPh sb="0" eb="2">
      <t>スイドウ</t>
    </rPh>
    <rPh sb="2" eb="5">
      <t>コウネツヒ</t>
    </rPh>
    <phoneticPr fontId="1"/>
  </si>
  <si>
    <t>保険料</t>
    <rPh sb="0" eb="3">
      <t>ホケンリョウ</t>
    </rPh>
    <phoneticPr fontId="1"/>
  </si>
  <si>
    <t>その他</t>
    <rPh sb="2" eb="3">
      <t>タ</t>
    </rPh>
    <phoneticPr fontId="1"/>
  </si>
  <si>
    <t>コード</t>
    <phoneticPr fontId="1"/>
  </si>
  <si>
    <t>科目コード</t>
    <rPh sb="0" eb="2">
      <t>カモク</t>
    </rPh>
    <phoneticPr fontId="1"/>
  </si>
  <si>
    <t>勘定科目</t>
    <rPh sb="0" eb="2">
      <t>カンジョウ</t>
    </rPh>
    <rPh sb="2" eb="4">
      <t>カモク</t>
    </rPh>
    <phoneticPr fontId="1"/>
  </si>
  <si>
    <t>普通預金</t>
    <phoneticPr fontId="1"/>
  </si>
  <si>
    <t>現金</t>
    <rPh sb="0" eb="2">
      <t>ゲンキン</t>
    </rPh>
    <phoneticPr fontId="1"/>
  </si>
  <si>
    <t>銀行名</t>
    <rPh sb="0" eb="3">
      <t>ギンコウメイ</t>
    </rPh>
    <phoneticPr fontId="1"/>
  </si>
  <si>
    <t>広島銀行</t>
    <rPh sb="0" eb="2">
      <t>ヒロシマ</t>
    </rPh>
    <rPh sb="2" eb="4">
      <t>ギンコウ</t>
    </rPh>
    <phoneticPr fontId="1"/>
  </si>
  <si>
    <t>○○商事㈱</t>
    <rPh sb="2" eb="4">
      <t>ショウジ</t>
    </rPh>
    <phoneticPr fontId="1"/>
  </si>
  <si>
    <t>損保ジャパン</t>
    <rPh sb="0" eb="2">
      <t>ソンポ</t>
    </rPh>
    <phoneticPr fontId="1"/>
  </si>
  <si>
    <t>広島信用金庫</t>
    <rPh sb="0" eb="2">
      <t>ヒロシマ</t>
    </rPh>
    <rPh sb="2" eb="4">
      <t>シンヨウ</t>
    </rPh>
    <rPh sb="4" eb="6">
      <t>キンコ</t>
    </rPh>
    <phoneticPr fontId="1"/>
  </si>
  <si>
    <t>㈱××工業</t>
    <rPh sb="3" eb="5">
      <t>コウギョウ</t>
    </rPh>
    <phoneticPr fontId="1"/>
  </si>
  <si>
    <t>○○産業</t>
    <rPh sb="2" eb="4">
      <t>サンギョウ</t>
    </rPh>
    <phoneticPr fontId="1"/>
  </si>
  <si>
    <t>2月分</t>
    <rPh sb="1" eb="2">
      <t>ガツ</t>
    </rPh>
    <rPh sb="2" eb="3">
      <t>ブン</t>
    </rPh>
    <phoneticPr fontId="1"/>
  </si>
  <si>
    <t>高速代</t>
    <rPh sb="0" eb="2">
      <t>コウソク</t>
    </rPh>
    <rPh sb="2" eb="3">
      <t>ダイ</t>
    </rPh>
    <phoneticPr fontId="1"/>
  </si>
  <si>
    <t>ASUKUL</t>
    <phoneticPr fontId="1"/>
  </si>
  <si>
    <t>喫茶</t>
    <rPh sb="0" eb="2">
      <t>キッサ</t>
    </rPh>
    <phoneticPr fontId="1"/>
  </si>
  <si>
    <t>日経新聞</t>
    <rPh sb="0" eb="2">
      <t>ニッケイ</t>
    </rPh>
    <rPh sb="2" eb="4">
      <t>シンブン</t>
    </rPh>
    <phoneticPr fontId="1"/>
  </si>
  <si>
    <t>○○飯店</t>
    <rPh sb="2" eb="4">
      <t>ハンテン</t>
    </rPh>
    <phoneticPr fontId="1"/>
  </si>
  <si>
    <t>事務所家賃</t>
    <rPh sb="0" eb="2">
      <t>ジム</t>
    </rPh>
    <rPh sb="2" eb="3">
      <t>ショ</t>
    </rPh>
    <rPh sb="3" eb="5">
      <t>ヤチン</t>
    </rPh>
    <phoneticPr fontId="1"/>
  </si>
  <si>
    <t>○○興産</t>
    <rPh sb="2" eb="4">
      <t>コウサン</t>
    </rPh>
    <phoneticPr fontId="1"/>
  </si>
  <si>
    <t>印紙代</t>
    <rPh sb="0" eb="2">
      <t>インシ</t>
    </rPh>
    <rPh sb="2" eb="3">
      <t>ダイ</t>
    </rPh>
    <phoneticPr fontId="1"/>
  </si>
  <si>
    <t>ガソリン代</t>
    <rPh sb="4" eb="5">
      <t>ダイ</t>
    </rPh>
    <phoneticPr fontId="1"/>
  </si>
  <si>
    <t>日本生命</t>
    <rPh sb="0" eb="2">
      <t>ニホン</t>
    </rPh>
    <rPh sb="2" eb="4">
      <t>セイメイ</t>
    </rPh>
    <phoneticPr fontId="1"/>
  </si>
  <si>
    <t>引き出し</t>
    <rPh sb="0" eb="1">
      <t>ヒ</t>
    </rPh>
    <rPh sb="2" eb="3">
      <t>ダ</t>
    </rPh>
    <phoneticPr fontId="1"/>
  </si>
  <si>
    <t>○○屋</t>
    <rPh sb="2" eb="3">
      <t>ヤ</t>
    </rPh>
    <phoneticPr fontId="1"/>
  </si>
  <si>
    <t>振替</t>
    <rPh sb="0" eb="2">
      <t>フリカエ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</si>
  <si>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</si>
  <si>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事業主貸</t>
    <rPh sb="0" eb="3">
      <t>ジギョウヌシ</t>
    </rPh>
    <rPh sb="3" eb="4">
      <t>カシ</t>
    </rPh>
    <phoneticPr fontId="1"/>
  </si>
  <si>
    <t>事業主借</t>
    <rPh sb="0" eb="3">
      <t>ジギョウヌシ</t>
    </rPh>
    <rPh sb="3" eb="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</si>
</sst>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yyyy/m/d;@"/>
    <numFmt numFmtId="178" formatCode="m/d\(aaa\)"/>
    <numFmt numFmtId="179" formatCode="\ "/>
    <numFmt numFmtId="180" formatCode="0&quot;月繰越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3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4" borderId="1" xfId="0" applyNumberFormat="1" applyFill="1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4" borderId="1" xfId="0" applyFill="1" applyBorder="1" applyProtection="1">
      <alignment vertical="center"/>
    </xf>
    <xf numFmtId="0" fontId="0" fillId="0" borderId="0" xfId="0" applyProtection="1">
      <alignment vertical="center"/>
    </xf>
    <xf numFmtId="176" fontId="0" fillId="0" borderId="1" xfId="0" applyNumberFormat="1" applyBorder="1" applyAlignment="1" applyProtection="1">
      <alignment vertical="center"/>
      <protection locked="0"/>
    </xf>
    <xf numFmtId="176" fontId="0" fillId="4" borderId="1" xfId="0" applyNumberFormat="1" applyFill="1" applyBorder="1" applyAlignment="1" applyProtection="1">
      <alignment vertical="center"/>
      <protection locked="0"/>
    </xf>
    <xf numFmtId="178" fontId="0" fillId="0" borderId="3" xfId="0" applyNumberFormat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176" fontId="2" fillId="2" borderId="1" xfId="0" applyNumberFormat="1" applyFont="1" applyFill="1" applyBorder="1" applyAlignment="1" applyProtection="1">
      <alignment horizontal="center" vertical="center"/>
    </xf>
    <xf numFmtId="176" fontId="0" fillId="3" borderId="1" xfId="0" applyNumberFormat="1" applyFill="1" applyBorder="1" applyProtection="1">
      <alignment vertical="center"/>
    </xf>
    <xf numFmtId="176" fontId="0" fillId="0" borderId="1" xfId="0" applyNumberFormat="1" applyBorder="1" applyProtection="1">
      <alignment vertical="center"/>
    </xf>
    <xf numFmtId="176" fontId="0" fillId="4" borderId="1" xfId="0" applyNumberFormat="1" applyFill="1" applyBorder="1" applyProtection="1">
      <alignment vertical="center"/>
    </xf>
    <xf numFmtId="178" fontId="4" fillId="6" borderId="4" xfId="0" applyNumberFormat="1" applyFont="1" applyFill="1" applyBorder="1" applyAlignment="1" applyProtection="1">
      <alignment horizontal="center" vertical="center"/>
    </xf>
    <xf numFmtId="176" fontId="3" fillId="6" borderId="5" xfId="0" applyNumberFormat="1" applyFont="1" applyFill="1" applyBorder="1" applyAlignment="1" applyProtection="1">
      <alignment horizontal="center" vertical="center"/>
    </xf>
    <xf numFmtId="178" fontId="2" fillId="2" borderId="3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178" fontId="0" fillId="4" borderId="3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5" borderId="1" xfId="0" applyFill="1" applyBorder="1" applyProtection="1">
      <alignment vertical="center"/>
    </xf>
    <xf numFmtId="176" fontId="0" fillId="4" borderId="1" xfId="0" applyNumberForma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178" fontId="0" fillId="4" borderId="3" xfId="0" applyNumberFormat="1" applyFill="1" applyBorder="1" applyProtection="1">
      <alignment vertical="center"/>
    </xf>
    <xf numFmtId="176" fontId="3" fillId="6" borderId="4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4" xfId="0" applyFont="1" applyFill="1" applyBorder="1" applyProtection="1">
      <alignment vertical="center"/>
    </xf>
    <xf numFmtId="179" fontId="7" fillId="5" borderId="4" xfId="0" applyNumberFormat="1" applyFont="1" applyFill="1" applyBorder="1" applyProtection="1">
      <alignment vertical="center"/>
    </xf>
    <xf numFmtId="0" fontId="7" fillId="5" borderId="4" xfId="0" applyFont="1" applyFill="1" applyBorder="1" applyProtection="1">
      <alignment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176" fontId="0" fillId="3" borderId="1" xfId="0" applyNumberFormat="1" applyFill="1" applyBorder="1" applyAlignment="1" applyProtection="1">
      <alignment vertical="center"/>
    </xf>
    <xf numFmtId="0" fontId="0" fillId="3" borderId="1" xfId="0" applyFill="1" applyBorder="1" applyProtection="1">
      <alignment vertical="center"/>
    </xf>
    <xf numFmtId="0" fontId="0" fillId="3" borderId="1" xfId="0" applyFill="1" applyBorder="1" applyAlignment="1" applyProtection="1">
      <alignment vertical="center"/>
    </xf>
    <xf numFmtId="180" fontId="0" fillId="4" borderId="3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FDD"/>
      <color rgb="FFF8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6"/>
  <sheetViews>
    <sheetView workbookViewId="0">
      <pane ySplit="1" topLeftCell="A2" activePane="bottomLeft" state="frozen"/>
      <selection pane="bottomLeft" activeCell="G6" sqref="G6"/>
    </sheetView>
  </sheetViews>
  <sheetFormatPr defaultRowHeight="13.5" x14ac:dyDescent="0.15"/>
  <cols>
    <col min="1" max="1" width="11.625" style="14" bestFit="1" customWidth="1"/>
    <col min="2" max="3" width="12.125" style="5" customWidth="1"/>
    <col min="4" max="4" width="6.75" style="12" bestFit="1" customWidth="1"/>
    <col min="5" max="5" width="12.125" style="9" customWidth="1"/>
    <col min="6" max="6" width="21.125" style="7" customWidth="1"/>
    <col min="7" max="7" width="12.125" style="3" customWidth="1"/>
    <col min="8" max="8" width="12.125" style="18" customWidth="1"/>
    <col min="9" max="9" width="5.125" style="11" customWidth="1"/>
    <col min="10" max="10" width="9" style="11"/>
    <col min="11" max="11" width="10" style="15" bestFit="1" customWidth="1"/>
    <col min="12" max="12" width="4" style="15" customWidth="1"/>
    <col min="13" max="13" width="11" bestFit="1" customWidth="1"/>
  </cols>
  <sheetData>
    <row r="1" spans="1:13" ht="15" thickTop="1" thickBot="1" x14ac:dyDescent="0.2">
      <c r="A1" s="22" t="s">
        <v>0</v>
      </c>
      <c r="B1" s="16" t="s">
        <v>1</v>
      </c>
      <c r="C1" s="16" t="s">
        <v>2</v>
      </c>
      <c r="D1" s="23" t="s">
        <v>31</v>
      </c>
      <c r="E1" s="8" t="s">
        <v>3</v>
      </c>
      <c r="F1" s="24" t="s">
        <v>4</v>
      </c>
      <c r="G1" s="24" t="s">
        <v>5</v>
      </c>
      <c r="H1" s="16" t="s">
        <v>6</v>
      </c>
      <c r="J1" s="20" t="s">
        <v>32</v>
      </c>
      <c r="K1" s="21" t="s">
        <v>33</v>
      </c>
      <c r="M1" s="31" t="s">
        <v>36</v>
      </c>
    </row>
    <row r="2" spans="1:13" ht="15" thickTop="1" thickBot="1" x14ac:dyDescent="0.2">
      <c r="A2" s="30" t="s">
        <v>10</v>
      </c>
      <c r="B2" s="19"/>
      <c r="C2" s="19"/>
      <c r="D2" s="28"/>
      <c r="E2" s="10"/>
      <c r="F2" s="29"/>
      <c r="G2" s="10"/>
      <c r="H2" s="6">
        <v>300000</v>
      </c>
      <c r="J2" s="33">
        <v>0</v>
      </c>
      <c r="K2" s="34" t="s">
        <v>26</v>
      </c>
      <c r="M2" s="32" t="s">
        <v>37</v>
      </c>
    </row>
    <row r="3" spans="1:13" ht="15" thickTop="1" thickBot="1" x14ac:dyDescent="0.2">
      <c r="A3" s="25">
        <v>42434</v>
      </c>
      <c r="B3" s="6">
        <v>100000</v>
      </c>
      <c r="C3" s="6"/>
      <c r="D3" s="13">
        <v>3</v>
      </c>
      <c r="E3" s="27" t="str">
        <f t="shared" ref="E3:E66" si="0">VLOOKUP(D3,$J$2:$K$24,2)</f>
        <v>売掛金</v>
      </c>
      <c r="F3" s="26" t="s">
        <v>38</v>
      </c>
      <c r="G3" s="4"/>
      <c r="H3" s="17">
        <f>H2+B3-C3</f>
        <v>400000</v>
      </c>
      <c r="J3" s="33">
        <v>1</v>
      </c>
      <c r="K3" s="35" t="s">
        <v>35</v>
      </c>
    </row>
    <row r="4" spans="1:13" ht="15" thickTop="1" thickBot="1" x14ac:dyDescent="0.2">
      <c r="A4" s="25">
        <v>42437</v>
      </c>
      <c r="B4" s="6"/>
      <c r="C4" s="6">
        <v>50000</v>
      </c>
      <c r="D4" s="13">
        <v>21</v>
      </c>
      <c r="E4" s="27" t="str">
        <f t="shared" si="0"/>
        <v>保険料</v>
      </c>
      <c r="F4" s="26" t="s">
        <v>39</v>
      </c>
      <c r="G4" s="4"/>
      <c r="H4" s="17">
        <f>H3+B4-C4</f>
        <v>350000</v>
      </c>
      <c r="J4" s="33">
        <v>2</v>
      </c>
      <c r="K4" s="35" t="s">
        <v>34</v>
      </c>
    </row>
    <row r="5" spans="1:13" ht="15" thickTop="1" thickBot="1" x14ac:dyDescent="0.2">
      <c r="A5" s="25">
        <v>42436</v>
      </c>
      <c r="B5" s="6">
        <v>100000</v>
      </c>
      <c r="C5" s="6"/>
      <c r="D5" s="13">
        <v>2</v>
      </c>
      <c r="E5" s="27" t="str">
        <f t="shared" si="0"/>
        <v>普通預金</v>
      </c>
      <c r="F5" s="26" t="s">
        <v>40</v>
      </c>
      <c r="G5" s="4" t="s">
        <v>56</v>
      </c>
      <c r="H5" s="17">
        <f>H4+B5-C5</f>
        <v>450000</v>
      </c>
      <c r="J5" s="33">
        <v>3</v>
      </c>
      <c r="K5" s="34" t="s">
        <v>24</v>
      </c>
    </row>
    <row r="6" spans="1:13" ht="15" thickTop="1" thickBot="1" x14ac:dyDescent="0.2">
      <c r="A6" s="25">
        <v>42438</v>
      </c>
      <c r="B6" s="6"/>
      <c r="C6" s="6">
        <v>10000</v>
      </c>
      <c r="D6" s="13">
        <v>3</v>
      </c>
      <c r="E6" s="27" t="str">
        <f t="shared" si="0"/>
        <v>売掛金</v>
      </c>
      <c r="F6" s="26" t="s">
        <v>38</v>
      </c>
      <c r="G6" s="4"/>
      <c r="H6" s="17">
        <f>H5+B6-C6</f>
        <v>440000</v>
      </c>
      <c r="J6" s="33">
        <v>4</v>
      </c>
      <c r="K6" s="34" t="s">
        <v>25</v>
      </c>
    </row>
    <row r="7" spans="1:13" ht="15" thickTop="1" thickBot="1" x14ac:dyDescent="0.2">
      <c r="A7" s="25">
        <v>42439</v>
      </c>
      <c r="B7" s="6"/>
      <c r="C7" s="6">
        <v>250000</v>
      </c>
      <c r="D7" s="13">
        <v>4</v>
      </c>
      <c r="E7" s="27" t="str">
        <f t="shared" si="0"/>
        <v>買掛金</v>
      </c>
      <c r="F7" s="26" t="s">
        <v>41</v>
      </c>
      <c r="G7" s="4"/>
      <c r="H7" s="17">
        <f t="shared" ref="H7:H8" si="1">H6+B7-C7</f>
        <v>190000</v>
      </c>
      <c r="J7" s="33">
        <v>5</v>
      </c>
      <c r="K7" s="34" t="s">
        <v>18</v>
      </c>
    </row>
    <row r="8" spans="1:13" ht="15" thickTop="1" thickBot="1" x14ac:dyDescent="0.2">
      <c r="A8" s="25">
        <v>42440</v>
      </c>
      <c r="B8" s="6">
        <v>1000000</v>
      </c>
      <c r="C8" s="6"/>
      <c r="D8" s="13">
        <v>5</v>
      </c>
      <c r="E8" s="27" t="str">
        <f t="shared" si="0"/>
        <v>売上高</v>
      </c>
      <c r="F8" s="26" t="s">
        <v>42</v>
      </c>
      <c r="G8" s="4"/>
      <c r="H8" s="17">
        <f t="shared" si="1"/>
        <v>1190000</v>
      </c>
      <c r="J8" s="33">
        <v>6</v>
      </c>
      <c r="K8" s="34" t="s">
        <v>19</v>
      </c>
    </row>
    <row r="9" spans="1:13" ht="15" thickTop="1" thickBot="1" x14ac:dyDescent="0.2">
      <c r="A9" s="25">
        <v>42441</v>
      </c>
      <c r="B9" s="6"/>
      <c r="C9" s="6">
        <v>300000</v>
      </c>
      <c r="D9" s="13">
        <v>6</v>
      </c>
      <c r="E9" s="27" t="str">
        <f t="shared" si="0"/>
        <v>仕入高</v>
      </c>
      <c r="F9" s="26" t="s">
        <v>41</v>
      </c>
      <c r="G9" s="4"/>
      <c r="H9" s="17">
        <f>H8+B9-C9</f>
        <v>890000</v>
      </c>
      <c r="J9" s="33">
        <v>7</v>
      </c>
      <c r="K9" s="36" t="s">
        <v>20</v>
      </c>
    </row>
    <row r="10" spans="1:13" ht="15" thickTop="1" thickBot="1" x14ac:dyDescent="0.2">
      <c r="A10" s="25">
        <v>42442</v>
      </c>
      <c r="B10" s="6"/>
      <c r="C10" s="6">
        <v>500000</v>
      </c>
      <c r="D10" s="13">
        <v>7</v>
      </c>
      <c r="E10" s="27" t="str">
        <f t="shared" si="0"/>
        <v>給料手当</v>
      </c>
      <c r="F10" s="26" t="s">
        <v>43</v>
      </c>
      <c r="G10" s="4"/>
      <c r="H10" s="17">
        <f>H9+B10-C10</f>
        <v>390000</v>
      </c>
      <c r="J10" s="33">
        <v>8</v>
      </c>
      <c r="K10" s="34" t="s">
        <v>11</v>
      </c>
    </row>
    <row r="11" spans="1:13" ht="15" thickTop="1" thickBot="1" x14ac:dyDescent="0.2">
      <c r="A11" s="25">
        <v>42443</v>
      </c>
      <c r="B11" s="6"/>
      <c r="C11" s="6">
        <v>20000</v>
      </c>
      <c r="D11" s="13">
        <v>8</v>
      </c>
      <c r="E11" s="27" t="str">
        <f t="shared" si="0"/>
        <v>旅費交通費</v>
      </c>
      <c r="F11" s="26" t="s">
        <v>44</v>
      </c>
      <c r="G11" s="4"/>
      <c r="H11" s="17">
        <f t="shared" ref="H11:H74" si="2">H10+B11-C11</f>
        <v>370000</v>
      </c>
      <c r="J11" s="33">
        <v>9</v>
      </c>
      <c r="K11" s="34" t="s">
        <v>12</v>
      </c>
    </row>
    <row r="12" spans="1:13" ht="15" thickTop="1" thickBot="1" x14ac:dyDescent="0.2">
      <c r="A12" s="25">
        <v>42444</v>
      </c>
      <c r="B12" s="6"/>
      <c r="C12" s="6">
        <v>30000</v>
      </c>
      <c r="D12" s="13">
        <v>9</v>
      </c>
      <c r="E12" s="27" t="str">
        <f t="shared" si="0"/>
        <v>消耗品費</v>
      </c>
      <c r="F12" s="26" t="s">
        <v>45</v>
      </c>
      <c r="G12" s="4"/>
      <c r="H12" s="17">
        <f t="shared" si="2"/>
        <v>340000</v>
      </c>
      <c r="J12" s="33">
        <v>10</v>
      </c>
      <c r="K12" s="34" t="s">
        <v>13</v>
      </c>
    </row>
    <row r="13" spans="1:13" ht="15" thickTop="1" thickBot="1" x14ac:dyDescent="0.2">
      <c r="A13" s="25">
        <v>42445</v>
      </c>
      <c r="B13" s="6"/>
      <c r="C13" s="6">
        <v>1000</v>
      </c>
      <c r="D13" s="13">
        <v>10</v>
      </c>
      <c r="E13" s="27" t="str">
        <f t="shared" si="0"/>
        <v>会議費</v>
      </c>
      <c r="F13" s="26" t="s">
        <v>46</v>
      </c>
      <c r="G13" s="4"/>
      <c r="H13" s="17">
        <f t="shared" si="2"/>
        <v>339000</v>
      </c>
      <c r="J13" s="33">
        <v>11</v>
      </c>
      <c r="K13" s="34" t="s">
        <v>14</v>
      </c>
    </row>
    <row r="14" spans="1:13" ht="15" thickTop="1" thickBot="1" x14ac:dyDescent="0.2">
      <c r="A14" s="25">
        <v>42446</v>
      </c>
      <c r="B14" s="6"/>
      <c r="C14" s="6">
        <v>15000</v>
      </c>
      <c r="D14" s="13">
        <v>11</v>
      </c>
      <c r="E14" s="27" t="str">
        <f t="shared" si="0"/>
        <v>新聞図書費</v>
      </c>
      <c r="F14" s="26" t="s">
        <v>47</v>
      </c>
      <c r="G14" s="4"/>
      <c r="H14" s="17">
        <f t="shared" si="2"/>
        <v>324000</v>
      </c>
      <c r="J14" s="33">
        <v>12</v>
      </c>
      <c r="K14" s="34" t="s">
        <v>15</v>
      </c>
    </row>
    <row r="15" spans="1:13" ht="15" thickTop="1" thickBot="1" x14ac:dyDescent="0.2">
      <c r="A15" s="25">
        <v>42447</v>
      </c>
      <c r="B15" s="6"/>
      <c r="C15" s="6">
        <v>30000</v>
      </c>
      <c r="D15" s="13">
        <v>12</v>
      </c>
      <c r="E15" s="27" t="str">
        <f t="shared" si="0"/>
        <v>交際費</v>
      </c>
      <c r="F15" s="26" t="s">
        <v>48</v>
      </c>
      <c r="G15" s="4"/>
      <c r="H15" s="17">
        <f t="shared" si="2"/>
        <v>294000</v>
      </c>
      <c r="J15" s="33">
        <v>13</v>
      </c>
      <c r="K15" s="34" t="s">
        <v>16</v>
      </c>
    </row>
    <row r="16" spans="1:13" ht="15" thickTop="1" thickBot="1" x14ac:dyDescent="0.2">
      <c r="A16" s="25">
        <v>42448</v>
      </c>
      <c r="B16" s="6"/>
      <c r="C16" s="6">
        <v>10000</v>
      </c>
      <c r="D16" s="13">
        <v>13</v>
      </c>
      <c r="E16" s="27" t="str">
        <f t="shared" si="0"/>
        <v>福利厚生費</v>
      </c>
      <c r="F16" s="26" t="s">
        <v>55</v>
      </c>
      <c r="G16" s="4"/>
      <c r="H16" s="17">
        <f t="shared" si="2"/>
        <v>284000</v>
      </c>
      <c r="J16" s="33">
        <v>14</v>
      </c>
      <c r="K16" s="34" t="s">
        <v>17</v>
      </c>
    </row>
    <row r="17" spans="1:11" ht="15" thickTop="1" thickBot="1" x14ac:dyDescent="0.2">
      <c r="A17" s="25">
        <v>42449</v>
      </c>
      <c r="B17" s="6"/>
      <c r="C17" s="6">
        <v>30000</v>
      </c>
      <c r="D17" s="13">
        <v>14</v>
      </c>
      <c r="E17" s="27" t="str">
        <f t="shared" si="0"/>
        <v>地代家賃</v>
      </c>
      <c r="F17" s="26" t="s">
        <v>49</v>
      </c>
      <c r="G17" s="4"/>
      <c r="H17" s="17">
        <f t="shared" si="2"/>
        <v>254000</v>
      </c>
      <c r="J17" s="33">
        <v>15</v>
      </c>
      <c r="K17" s="34" t="s">
        <v>21</v>
      </c>
    </row>
    <row r="18" spans="1:11" ht="15" thickTop="1" thickBot="1" x14ac:dyDescent="0.2">
      <c r="A18" s="25">
        <v>42450</v>
      </c>
      <c r="B18" s="6">
        <v>500000</v>
      </c>
      <c r="C18" s="6"/>
      <c r="D18" s="13">
        <v>5</v>
      </c>
      <c r="E18" s="27" t="str">
        <f t="shared" si="0"/>
        <v>売上高</v>
      </c>
      <c r="F18" s="26" t="s">
        <v>50</v>
      </c>
      <c r="G18" s="4"/>
      <c r="H18" s="17">
        <f t="shared" si="2"/>
        <v>754000</v>
      </c>
      <c r="J18" s="33">
        <v>16</v>
      </c>
      <c r="K18" s="36" t="s">
        <v>9</v>
      </c>
    </row>
    <row r="19" spans="1:11" ht="15" thickTop="1" thickBot="1" x14ac:dyDescent="0.2">
      <c r="A19" s="25">
        <v>42451</v>
      </c>
      <c r="B19" s="6"/>
      <c r="C19" s="6">
        <v>20000</v>
      </c>
      <c r="D19" s="13">
        <v>16</v>
      </c>
      <c r="E19" s="27" t="str">
        <f t="shared" si="0"/>
        <v>租税公課</v>
      </c>
      <c r="F19" s="26" t="s">
        <v>51</v>
      </c>
      <c r="G19" s="4"/>
      <c r="H19" s="17">
        <f t="shared" si="2"/>
        <v>734000</v>
      </c>
      <c r="J19" s="33">
        <v>17</v>
      </c>
      <c r="K19" s="34" t="s">
        <v>22</v>
      </c>
    </row>
    <row r="20" spans="1:11" ht="15" thickTop="1" thickBot="1" x14ac:dyDescent="0.2">
      <c r="A20" s="25">
        <v>42452</v>
      </c>
      <c r="B20" s="6"/>
      <c r="C20" s="6">
        <v>10000</v>
      </c>
      <c r="D20" s="13">
        <v>17</v>
      </c>
      <c r="E20" s="27" t="str">
        <f t="shared" si="0"/>
        <v>車両費</v>
      </c>
      <c r="F20" s="26" t="s">
        <v>52</v>
      </c>
      <c r="G20" s="4"/>
      <c r="H20" s="17">
        <f t="shared" si="2"/>
        <v>724000</v>
      </c>
      <c r="J20" s="33">
        <v>18</v>
      </c>
      <c r="K20" s="34" t="s">
        <v>23</v>
      </c>
    </row>
    <row r="21" spans="1:11" ht="15" thickTop="1" thickBot="1" x14ac:dyDescent="0.2">
      <c r="A21" s="25">
        <v>42453</v>
      </c>
      <c r="B21" s="6"/>
      <c r="C21" s="6">
        <v>30000</v>
      </c>
      <c r="D21" s="13">
        <v>10</v>
      </c>
      <c r="E21" s="27" t="str">
        <f t="shared" si="0"/>
        <v>会議費</v>
      </c>
      <c r="F21" s="26" t="s">
        <v>46</v>
      </c>
      <c r="G21" s="4"/>
      <c r="H21" s="17">
        <f t="shared" si="2"/>
        <v>694000</v>
      </c>
      <c r="J21" s="33">
        <v>19</v>
      </c>
      <c r="K21" s="34" t="s">
        <v>27</v>
      </c>
    </row>
    <row r="22" spans="1:11" ht="15" thickTop="1" thickBot="1" x14ac:dyDescent="0.2">
      <c r="A22" s="25">
        <v>42454</v>
      </c>
      <c r="B22" s="6"/>
      <c r="C22" s="6">
        <v>10000</v>
      </c>
      <c r="D22" s="13">
        <v>21</v>
      </c>
      <c r="E22" s="27" t="str">
        <f t="shared" si="0"/>
        <v>保険料</v>
      </c>
      <c r="F22" s="26" t="s">
        <v>53</v>
      </c>
      <c r="G22" s="4"/>
      <c r="H22" s="17">
        <f t="shared" si="2"/>
        <v>684000</v>
      </c>
      <c r="J22" s="33">
        <v>20</v>
      </c>
      <c r="K22" s="34" t="s">
        <v>28</v>
      </c>
    </row>
    <row r="23" spans="1:11" ht="15" thickTop="1" thickBot="1" x14ac:dyDescent="0.2">
      <c r="A23" s="25">
        <v>42455</v>
      </c>
      <c r="B23" s="6"/>
      <c r="C23" s="6">
        <v>10000</v>
      </c>
      <c r="D23" s="13">
        <v>1</v>
      </c>
      <c r="E23" s="27" t="str">
        <f t="shared" si="0"/>
        <v>現金</v>
      </c>
      <c r="F23" s="26" t="s">
        <v>54</v>
      </c>
      <c r="G23" s="4"/>
      <c r="H23" s="17">
        <f t="shared" si="2"/>
        <v>674000</v>
      </c>
      <c r="J23" s="33">
        <v>21</v>
      </c>
      <c r="K23" s="34" t="s">
        <v>29</v>
      </c>
    </row>
    <row r="24" spans="1:11" ht="15" thickTop="1" thickBot="1" x14ac:dyDescent="0.2">
      <c r="A24" s="25"/>
      <c r="B24" s="6"/>
      <c r="C24" s="6"/>
      <c r="D24" s="13"/>
      <c r="E24" s="27" t="str">
        <f t="shared" si="0"/>
        <v>　　　</v>
      </c>
      <c r="F24" s="26"/>
      <c r="G24" s="4"/>
      <c r="H24" s="17">
        <f t="shared" si="2"/>
        <v>674000</v>
      </c>
      <c r="J24" s="33">
        <v>22</v>
      </c>
      <c r="K24" s="34" t="s">
        <v>30</v>
      </c>
    </row>
    <row r="25" spans="1:11" ht="14.25" thickTop="1" x14ac:dyDescent="0.15">
      <c r="A25" s="25"/>
      <c r="B25" s="6"/>
      <c r="C25" s="6"/>
      <c r="D25" s="13"/>
      <c r="E25" s="27" t="str">
        <f t="shared" si="0"/>
        <v>　　　</v>
      </c>
      <c r="F25" s="26"/>
      <c r="G25" s="4"/>
      <c r="H25" s="17">
        <f t="shared" si="2"/>
        <v>674000</v>
      </c>
    </row>
    <row r="26" spans="1:11" x14ac:dyDescent="0.15">
      <c r="A26" s="25"/>
      <c r="B26" s="6"/>
      <c r="C26" s="6"/>
      <c r="D26" s="13"/>
      <c r="E26" s="27" t="str">
        <f t="shared" si="0"/>
        <v>　　　</v>
      </c>
      <c r="F26" s="26"/>
      <c r="G26" s="4"/>
      <c r="H26" s="17">
        <f t="shared" si="2"/>
        <v>674000</v>
      </c>
    </row>
    <row r="27" spans="1:11" x14ac:dyDescent="0.15">
      <c r="A27" s="25"/>
      <c r="B27" s="6"/>
      <c r="C27" s="6"/>
      <c r="D27" s="13"/>
      <c r="E27" s="27" t="str">
        <f t="shared" si="0"/>
        <v>　　　</v>
      </c>
      <c r="F27" s="26"/>
      <c r="G27" s="4"/>
      <c r="H27" s="17">
        <f t="shared" si="2"/>
        <v>674000</v>
      </c>
    </row>
    <row r="28" spans="1:11" x14ac:dyDescent="0.15">
      <c r="A28" s="25"/>
      <c r="B28" s="6"/>
      <c r="C28" s="6"/>
      <c r="D28" s="13"/>
      <c r="E28" s="27" t="str">
        <f t="shared" si="0"/>
        <v>　　　</v>
      </c>
      <c r="F28" s="26"/>
      <c r="G28" s="4"/>
      <c r="H28" s="17">
        <f t="shared" si="2"/>
        <v>674000</v>
      </c>
    </row>
    <row r="29" spans="1:11" x14ac:dyDescent="0.15">
      <c r="A29" s="25"/>
      <c r="B29" s="6"/>
      <c r="C29" s="6"/>
      <c r="D29" s="13"/>
      <c r="E29" s="27" t="str">
        <f t="shared" si="0"/>
        <v>　　　</v>
      </c>
      <c r="F29" s="26"/>
      <c r="G29" s="4"/>
      <c r="H29" s="17">
        <f t="shared" si="2"/>
        <v>674000</v>
      </c>
    </row>
    <row r="30" spans="1:11" x14ac:dyDescent="0.15">
      <c r="A30" s="25"/>
      <c r="B30" s="6"/>
      <c r="C30" s="6"/>
      <c r="D30" s="13"/>
      <c r="E30" s="27" t="str">
        <f t="shared" si="0"/>
        <v>　　　</v>
      </c>
      <c r="F30" s="26"/>
      <c r="G30" s="4"/>
      <c r="H30" s="17">
        <f t="shared" si="2"/>
        <v>674000</v>
      </c>
    </row>
    <row r="31" spans="1:11" x14ac:dyDescent="0.15">
      <c r="A31" s="25"/>
      <c r="B31" s="6"/>
      <c r="C31" s="6"/>
      <c r="D31" s="13"/>
      <c r="E31" s="27" t="str">
        <f t="shared" si="0"/>
        <v>　　　</v>
      </c>
      <c r="F31" s="26"/>
      <c r="G31" s="4"/>
      <c r="H31" s="17">
        <f t="shared" si="2"/>
        <v>674000</v>
      </c>
    </row>
    <row r="32" spans="1:11" x14ac:dyDescent="0.15">
      <c r="A32" s="25"/>
      <c r="B32" s="6"/>
      <c r="C32" s="6"/>
      <c r="D32" s="13"/>
      <c r="E32" s="27" t="str">
        <f t="shared" si="0"/>
        <v>　　　</v>
      </c>
      <c r="F32" s="26"/>
      <c r="G32" s="4"/>
      <c r="H32" s="17">
        <f t="shared" si="2"/>
        <v>674000</v>
      </c>
    </row>
    <row r="33" spans="1:8" x14ac:dyDescent="0.15">
      <c r="A33" s="25"/>
      <c r="B33" s="6"/>
      <c r="C33" s="6"/>
      <c r="D33" s="13"/>
      <c r="E33" s="27" t="str">
        <f t="shared" si="0"/>
        <v>　　　</v>
      </c>
      <c r="F33" s="26"/>
      <c r="G33" s="4"/>
      <c r="H33" s="17">
        <f t="shared" si="2"/>
        <v>674000</v>
      </c>
    </row>
    <row r="34" spans="1:8" x14ac:dyDescent="0.15">
      <c r="A34" s="25"/>
      <c r="B34" s="6"/>
      <c r="C34" s="6"/>
      <c r="D34" s="13"/>
      <c r="E34" s="27" t="str">
        <f t="shared" si="0"/>
        <v>　　　</v>
      </c>
      <c r="F34" s="26"/>
      <c r="G34" s="4"/>
      <c r="H34" s="17">
        <f t="shared" si="2"/>
        <v>674000</v>
      </c>
    </row>
    <row r="35" spans="1:8" x14ac:dyDescent="0.15">
      <c r="A35" s="25"/>
      <c r="B35" s="6"/>
      <c r="C35" s="6"/>
      <c r="D35" s="13"/>
      <c r="E35" s="27" t="str">
        <f t="shared" si="0"/>
        <v>　　　</v>
      </c>
      <c r="F35" s="26"/>
      <c r="G35" s="4"/>
      <c r="H35" s="17">
        <f t="shared" si="2"/>
        <v>674000</v>
      </c>
    </row>
    <row r="36" spans="1:8" x14ac:dyDescent="0.15">
      <c r="A36" s="25"/>
      <c r="B36" s="6"/>
      <c r="C36" s="6"/>
      <c r="D36" s="13"/>
      <c r="E36" s="27" t="str">
        <f t="shared" si="0"/>
        <v>　　　</v>
      </c>
      <c r="F36" s="26"/>
      <c r="G36" s="4"/>
      <c r="H36" s="17">
        <f t="shared" si="2"/>
        <v>674000</v>
      </c>
    </row>
    <row r="37" spans="1:8" x14ac:dyDescent="0.15">
      <c r="A37" s="25"/>
      <c r="B37" s="6"/>
      <c r="C37" s="6"/>
      <c r="D37" s="13"/>
      <c r="E37" s="27" t="str">
        <f t="shared" si="0"/>
        <v>　　　</v>
      </c>
      <c r="F37" s="26"/>
      <c r="G37" s="4"/>
      <c r="H37" s="17">
        <f t="shared" si="2"/>
        <v>674000</v>
      </c>
    </row>
    <row r="38" spans="1:8" x14ac:dyDescent="0.15">
      <c r="A38" s="25"/>
      <c r="B38" s="6"/>
      <c r="C38" s="6"/>
      <c r="D38" s="13"/>
      <c r="E38" s="27" t="str">
        <f t="shared" si="0"/>
        <v>　　　</v>
      </c>
      <c r="F38" s="26"/>
      <c r="G38" s="4"/>
      <c r="H38" s="17">
        <f t="shared" si="2"/>
        <v>674000</v>
      </c>
    </row>
    <row r="39" spans="1:8" x14ac:dyDescent="0.15">
      <c r="A39" s="25"/>
      <c r="B39" s="6"/>
      <c r="C39" s="6"/>
      <c r="D39" s="13"/>
      <c r="E39" s="27" t="str">
        <f t="shared" si="0"/>
        <v>　　　</v>
      </c>
      <c r="F39" s="26"/>
      <c r="G39" s="4"/>
      <c r="H39" s="17">
        <f t="shared" si="2"/>
        <v>674000</v>
      </c>
    </row>
    <row r="40" spans="1:8" x14ac:dyDescent="0.15">
      <c r="A40" s="25"/>
      <c r="B40" s="6"/>
      <c r="C40" s="6"/>
      <c r="D40" s="13"/>
      <c r="E40" s="27" t="str">
        <f t="shared" si="0"/>
        <v>　　　</v>
      </c>
      <c r="F40" s="26"/>
      <c r="G40" s="4"/>
      <c r="H40" s="17">
        <f t="shared" si="2"/>
        <v>674000</v>
      </c>
    </row>
    <row r="41" spans="1:8" x14ac:dyDescent="0.15">
      <c r="A41" s="25"/>
      <c r="B41" s="6"/>
      <c r="C41" s="6"/>
      <c r="D41" s="13"/>
      <c r="E41" s="27" t="str">
        <f t="shared" si="0"/>
        <v>　　　</v>
      </c>
      <c r="F41" s="26"/>
      <c r="G41" s="4"/>
      <c r="H41" s="17">
        <f t="shared" si="2"/>
        <v>674000</v>
      </c>
    </row>
    <row r="42" spans="1:8" x14ac:dyDescent="0.15">
      <c r="A42" s="25"/>
      <c r="B42" s="6"/>
      <c r="C42" s="6"/>
      <c r="D42" s="13"/>
      <c r="E42" s="27" t="str">
        <f t="shared" si="0"/>
        <v>　　　</v>
      </c>
      <c r="F42" s="26"/>
      <c r="G42" s="4"/>
      <c r="H42" s="17">
        <f t="shared" si="2"/>
        <v>674000</v>
      </c>
    </row>
    <row r="43" spans="1:8" x14ac:dyDescent="0.15">
      <c r="A43" s="25"/>
      <c r="B43" s="6"/>
      <c r="C43" s="6"/>
      <c r="D43" s="13"/>
      <c r="E43" s="27" t="str">
        <f t="shared" si="0"/>
        <v>　　　</v>
      </c>
      <c r="F43" s="26"/>
      <c r="G43" s="4"/>
      <c r="H43" s="17">
        <f t="shared" si="2"/>
        <v>674000</v>
      </c>
    </row>
    <row r="44" spans="1:8" x14ac:dyDescent="0.15">
      <c r="A44" s="25"/>
      <c r="B44" s="6"/>
      <c r="C44" s="6"/>
      <c r="D44" s="13"/>
      <c r="E44" s="27" t="str">
        <f t="shared" si="0"/>
        <v>　　　</v>
      </c>
      <c r="F44" s="26"/>
      <c r="G44" s="4"/>
      <c r="H44" s="17">
        <f t="shared" si="2"/>
        <v>674000</v>
      </c>
    </row>
    <row r="45" spans="1:8" x14ac:dyDescent="0.15">
      <c r="A45" s="25"/>
      <c r="B45" s="6"/>
      <c r="C45" s="6"/>
      <c r="D45" s="13"/>
      <c r="E45" s="27" t="str">
        <f t="shared" si="0"/>
        <v>　　　</v>
      </c>
      <c r="F45" s="26"/>
      <c r="G45" s="4"/>
      <c r="H45" s="17">
        <f t="shared" si="2"/>
        <v>674000</v>
      </c>
    </row>
    <row r="46" spans="1:8" x14ac:dyDescent="0.15">
      <c r="A46" s="25"/>
      <c r="B46" s="6"/>
      <c r="C46" s="6"/>
      <c r="D46" s="13"/>
      <c r="E46" s="27" t="str">
        <f t="shared" si="0"/>
        <v>　　　</v>
      </c>
      <c r="F46" s="26"/>
      <c r="G46" s="4"/>
      <c r="H46" s="17">
        <f t="shared" si="2"/>
        <v>674000</v>
      </c>
    </row>
    <row r="47" spans="1:8" x14ac:dyDescent="0.15">
      <c r="A47" s="25"/>
      <c r="B47" s="6"/>
      <c r="C47" s="6"/>
      <c r="D47" s="13"/>
      <c r="E47" s="27" t="str">
        <f t="shared" si="0"/>
        <v>　　　</v>
      </c>
      <c r="F47" s="26"/>
      <c r="G47" s="4"/>
      <c r="H47" s="17">
        <f t="shared" si="2"/>
        <v>674000</v>
      </c>
    </row>
    <row r="48" spans="1:8" x14ac:dyDescent="0.15">
      <c r="A48" s="25"/>
      <c r="B48" s="6"/>
      <c r="C48" s="6"/>
      <c r="D48" s="13"/>
      <c r="E48" s="27" t="str">
        <f t="shared" si="0"/>
        <v>　　　</v>
      </c>
      <c r="F48" s="26"/>
      <c r="G48" s="4"/>
      <c r="H48" s="17">
        <f t="shared" si="2"/>
        <v>674000</v>
      </c>
    </row>
    <row r="49" spans="1:8" x14ac:dyDescent="0.15">
      <c r="A49" s="25"/>
      <c r="B49" s="6"/>
      <c r="C49" s="6"/>
      <c r="D49" s="13"/>
      <c r="E49" s="27" t="str">
        <f t="shared" si="0"/>
        <v>　　　</v>
      </c>
      <c r="F49" s="26"/>
      <c r="G49" s="4"/>
      <c r="H49" s="17">
        <f t="shared" si="2"/>
        <v>674000</v>
      </c>
    </row>
    <row r="50" spans="1:8" x14ac:dyDescent="0.15">
      <c r="A50" s="25"/>
      <c r="B50" s="6"/>
      <c r="C50" s="6"/>
      <c r="D50" s="13"/>
      <c r="E50" s="27" t="str">
        <f t="shared" si="0"/>
        <v>　　　</v>
      </c>
      <c r="F50" s="26"/>
      <c r="G50" s="4"/>
      <c r="H50" s="17">
        <f t="shared" si="2"/>
        <v>674000</v>
      </c>
    </row>
    <row r="51" spans="1:8" x14ac:dyDescent="0.15">
      <c r="A51" s="25"/>
      <c r="B51" s="6"/>
      <c r="C51" s="6"/>
      <c r="D51" s="13"/>
      <c r="E51" s="27" t="str">
        <f t="shared" si="0"/>
        <v>　　　</v>
      </c>
      <c r="F51" s="26"/>
      <c r="G51" s="4"/>
      <c r="H51" s="17">
        <f t="shared" si="2"/>
        <v>674000</v>
      </c>
    </row>
    <row r="52" spans="1:8" x14ac:dyDescent="0.15">
      <c r="A52" s="25"/>
      <c r="B52" s="6"/>
      <c r="C52" s="6"/>
      <c r="D52" s="13"/>
      <c r="E52" s="27" t="str">
        <f t="shared" si="0"/>
        <v>　　　</v>
      </c>
      <c r="F52" s="26"/>
      <c r="G52" s="4"/>
      <c r="H52" s="17">
        <f t="shared" si="2"/>
        <v>674000</v>
      </c>
    </row>
    <row r="53" spans="1:8" x14ac:dyDescent="0.15">
      <c r="A53" s="25"/>
      <c r="B53" s="6"/>
      <c r="C53" s="6"/>
      <c r="D53" s="13"/>
      <c r="E53" s="27" t="str">
        <f t="shared" si="0"/>
        <v>　　　</v>
      </c>
      <c r="F53" s="26"/>
      <c r="G53" s="4"/>
      <c r="H53" s="17">
        <f t="shared" si="2"/>
        <v>674000</v>
      </c>
    </row>
    <row r="54" spans="1:8" x14ac:dyDescent="0.15">
      <c r="A54" s="25"/>
      <c r="B54" s="6"/>
      <c r="C54" s="6"/>
      <c r="D54" s="13"/>
      <c r="E54" s="27" t="str">
        <f t="shared" si="0"/>
        <v>　　　</v>
      </c>
      <c r="F54" s="26"/>
      <c r="G54" s="4"/>
      <c r="H54" s="17">
        <f t="shared" si="2"/>
        <v>674000</v>
      </c>
    </row>
    <row r="55" spans="1:8" x14ac:dyDescent="0.15">
      <c r="A55" s="25"/>
      <c r="B55" s="6"/>
      <c r="C55" s="6"/>
      <c r="D55" s="13"/>
      <c r="E55" s="27" t="str">
        <f t="shared" si="0"/>
        <v>　　　</v>
      </c>
      <c r="F55" s="26"/>
      <c r="G55" s="4"/>
      <c r="H55" s="17">
        <f t="shared" si="2"/>
        <v>674000</v>
      </c>
    </row>
    <row r="56" spans="1:8" x14ac:dyDescent="0.15">
      <c r="A56" s="25"/>
      <c r="B56" s="6"/>
      <c r="C56" s="6"/>
      <c r="D56" s="13"/>
      <c r="E56" s="27" t="str">
        <f t="shared" si="0"/>
        <v>　　　</v>
      </c>
      <c r="F56" s="26"/>
      <c r="G56" s="4"/>
      <c r="H56" s="17">
        <f t="shared" si="2"/>
        <v>674000</v>
      </c>
    </row>
    <row r="57" spans="1:8" x14ac:dyDescent="0.15">
      <c r="A57" s="25"/>
      <c r="B57" s="6"/>
      <c r="C57" s="6"/>
      <c r="D57" s="13"/>
      <c r="E57" s="27" t="str">
        <f t="shared" si="0"/>
        <v>　　　</v>
      </c>
      <c r="F57" s="26"/>
      <c r="G57" s="4"/>
      <c r="H57" s="17">
        <f t="shared" si="2"/>
        <v>674000</v>
      </c>
    </row>
    <row r="58" spans="1:8" x14ac:dyDescent="0.15">
      <c r="A58" s="25"/>
      <c r="B58" s="6"/>
      <c r="C58" s="6"/>
      <c r="D58" s="13"/>
      <c r="E58" s="27" t="str">
        <f t="shared" si="0"/>
        <v>　　　</v>
      </c>
      <c r="F58" s="26"/>
      <c r="G58" s="4"/>
      <c r="H58" s="17">
        <f t="shared" si="2"/>
        <v>674000</v>
      </c>
    </row>
    <row r="59" spans="1:8" x14ac:dyDescent="0.15">
      <c r="A59" s="25"/>
      <c r="B59" s="6"/>
      <c r="C59" s="6"/>
      <c r="D59" s="13"/>
      <c r="E59" s="27" t="str">
        <f t="shared" si="0"/>
        <v>　　　</v>
      </c>
      <c r="F59" s="26"/>
      <c r="G59" s="4"/>
      <c r="H59" s="17">
        <f t="shared" si="2"/>
        <v>674000</v>
      </c>
    </row>
    <row r="60" spans="1:8" x14ac:dyDescent="0.15">
      <c r="A60" s="25"/>
      <c r="B60" s="6"/>
      <c r="C60" s="6"/>
      <c r="D60" s="13"/>
      <c r="E60" s="27" t="str">
        <f t="shared" si="0"/>
        <v>　　　</v>
      </c>
      <c r="F60" s="26"/>
      <c r="G60" s="4"/>
      <c r="H60" s="17">
        <f t="shared" si="2"/>
        <v>674000</v>
      </c>
    </row>
    <row r="61" spans="1:8" x14ac:dyDescent="0.15">
      <c r="A61" s="25"/>
      <c r="B61" s="6"/>
      <c r="C61" s="6"/>
      <c r="D61" s="13"/>
      <c r="E61" s="27" t="str">
        <f t="shared" si="0"/>
        <v>　　　</v>
      </c>
      <c r="F61" s="26"/>
      <c r="G61" s="4"/>
      <c r="H61" s="17">
        <f t="shared" si="2"/>
        <v>674000</v>
      </c>
    </row>
    <row r="62" spans="1:8" x14ac:dyDescent="0.15">
      <c r="A62" s="25"/>
      <c r="B62" s="6"/>
      <c r="C62" s="6"/>
      <c r="D62" s="13"/>
      <c r="E62" s="27" t="str">
        <f t="shared" si="0"/>
        <v>　　　</v>
      </c>
      <c r="F62" s="26"/>
      <c r="G62" s="4"/>
      <c r="H62" s="17">
        <f t="shared" si="2"/>
        <v>674000</v>
      </c>
    </row>
    <row r="63" spans="1:8" x14ac:dyDescent="0.15">
      <c r="A63" s="25"/>
      <c r="B63" s="6"/>
      <c r="C63" s="6"/>
      <c r="D63" s="13"/>
      <c r="E63" s="27" t="str">
        <f t="shared" si="0"/>
        <v>　　　</v>
      </c>
      <c r="F63" s="26"/>
      <c r="G63" s="4"/>
      <c r="H63" s="17">
        <f t="shared" si="2"/>
        <v>674000</v>
      </c>
    </row>
    <row r="64" spans="1:8" x14ac:dyDescent="0.15">
      <c r="A64" s="25"/>
      <c r="B64" s="6"/>
      <c r="C64" s="6"/>
      <c r="D64" s="13"/>
      <c r="E64" s="27" t="str">
        <f t="shared" si="0"/>
        <v>　　　</v>
      </c>
      <c r="F64" s="26"/>
      <c r="G64" s="4"/>
      <c r="H64" s="17">
        <f t="shared" si="2"/>
        <v>674000</v>
      </c>
    </row>
    <row r="65" spans="1:8" x14ac:dyDescent="0.15">
      <c r="A65" s="25"/>
      <c r="B65" s="6"/>
      <c r="C65" s="6"/>
      <c r="D65" s="13"/>
      <c r="E65" s="27" t="str">
        <f t="shared" si="0"/>
        <v>　　　</v>
      </c>
      <c r="F65" s="26"/>
      <c r="G65" s="4"/>
      <c r="H65" s="17">
        <f t="shared" si="2"/>
        <v>674000</v>
      </c>
    </row>
    <row r="66" spans="1:8" x14ac:dyDescent="0.15">
      <c r="A66" s="25"/>
      <c r="B66" s="6"/>
      <c r="C66" s="6"/>
      <c r="D66" s="13"/>
      <c r="E66" s="27" t="str">
        <f t="shared" si="0"/>
        <v>　　　</v>
      </c>
      <c r="F66" s="26"/>
      <c r="G66" s="4"/>
      <c r="H66" s="17">
        <f t="shared" si="2"/>
        <v>674000</v>
      </c>
    </row>
    <row r="67" spans="1:8" x14ac:dyDescent="0.15">
      <c r="A67" s="25"/>
      <c r="B67" s="6"/>
      <c r="C67" s="6"/>
      <c r="D67" s="13"/>
      <c r="E67" s="27" t="str">
        <f t="shared" ref="E67:E130" si="3">VLOOKUP(D67,$J$2:$K$24,2)</f>
        <v>　　　</v>
      </c>
      <c r="F67" s="26"/>
      <c r="G67" s="4"/>
      <c r="H67" s="17">
        <f t="shared" si="2"/>
        <v>674000</v>
      </c>
    </row>
    <row r="68" spans="1:8" x14ac:dyDescent="0.15">
      <c r="A68" s="25"/>
      <c r="B68" s="6"/>
      <c r="C68" s="6"/>
      <c r="D68" s="13"/>
      <c r="E68" s="27" t="str">
        <f t="shared" si="3"/>
        <v>　　　</v>
      </c>
      <c r="F68" s="26"/>
      <c r="G68" s="4"/>
      <c r="H68" s="17">
        <f t="shared" si="2"/>
        <v>674000</v>
      </c>
    </row>
    <row r="69" spans="1:8" x14ac:dyDescent="0.15">
      <c r="A69" s="25"/>
      <c r="B69" s="6"/>
      <c r="C69" s="6"/>
      <c r="D69" s="13"/>
      <c r="E69" s="27" t="str">
        <f t="shared" si="3"/>
        <v>　　　</v>
      </c>
      <c r="F69" s="26"/>
      <c r="G69" s="4"/>
      <c r="H69" s="17">
        <f t="shared" si="2"/>
        <v>674000</v>
      </c>
    </row>
    <row r="70" spans="1:8" x14ac:dyDescent="0.15">
      <c r="A70" s="25"/>
      <c r="B70" s="6"/>
      <c r="C70" s="6"/>
      <c r="D70" s="13"/>
      <c r="E70" s="27" t="str">
        <f t="shared" si="3"/>
        <v>　　　</v>
      </c>
      <c r="F70" s="26"/>
      <c r="G70" s="4"/>
      <c r="H70" s="17">
        <f t="shared" si="2"/>
        <v>674000</v>
      </c>
    </row>
    <row r="71" spans="1:8" x14ac:dyDescent="0.15">
      <c r="A71" s="25"/>
      <c r="B71" s="6"/>
      <c r="C71" s="6"/>
      <c r="D71" s="13"/>
      <c r="E71" s="27" t="str">
        <f t="shared" si="3"/>
        <v>　　　</v>
      </c>
      <c r="F71" s="26"/>
      <c r="G71" s="4"/>
      <c r="H71" s="17">
        <f t="shared" si="2"/>
        <v>674000</v>
      </c>
    </row>
    <row r="72" spans="1:8" x14ac:dyDescent="0.15">
      <c r="A72" s="25"/>
      <c r="B72" s="6"/>
      <c r="C72" s="6"/>
      <c r="D72" s="13"/>
      <c r="E72" s="27" t="str">
        <f t="shared" si="3"/>
        <v>　　　</v>
      </c>
      <c r="F72" s="26"/>
      <c r="G72" s="4"/>
      <c r="H72" s="17">
        <f t="shared" si="2"/>
        <v>674000</v>
      </c>
    </row>
    <row r="73" spans="1:8" x14ac:dyDescent="0.15">
      <c r="A73" s="25"/>
      <c r="B73" s="6"/>
      <c r="C73" s="6"/>
      <c r="D73" s="13"/>
      <c r="E73" s="27" t="str">
        <f t="shared" si="3"/>
        <v>　　　</v>
      </c>
      <c r="F73" s="26"/>
      <c r="G73" s="4"/>
      <c r="H73" s="17">
        <f t="shared" si="2"/>
        <v>674000</v>
      </c>
    </row>
    <row r="74" spans="1:8" x14ac:dyDescent="0.15">
      <c r="A74" s="25"/>
      <c r="B74" s="6"/>
      <c r="C74" s="6"/>
      <c r="D74" s="13"/>
      <c r="E74" s="27" t="str">
        <f t="shared" si="3"/>
        <v>　　　</v>
      </c>
      <c r="F74" s="26"/>
      <c r="G74" s="4"/>
      <c r="H74" s="17">
        <f t="shared" si="2"/>
        <v>674000</v>
      </c>
    </row>
    <row r="75" spans="1:8" x14ac:dyDescent="0.15">
      <c r="A75" s="25"/>
      <c r="B75" s="6"/>
      <c r="C75" s="6"/>
      <c r="D75" s="13"/>
      <c r="E75" s="27" t="str">
        <f t="shared" si="3"/>
        <v>　　　</v>
      </c>
      <c r="F75" s="26"/>
      <c r="G75" s="4"/>
      <c r="H75" s="17">
        <f t="shared" ref="H75:H138" si="4">H74+B75-C75</f>
        <v>674000</v>
      </c>
    </row>
    <row r="76" spans="1:8" x14ac:dyDescent="0.15">
      <c r="A76" s="25"/>
      <c r="B76" s="6"/>
      <c r="C76" s="6"/>
      <c r="D76" s="13"/>
      <c r="E76" s="27" t="str">
        <f t="shared" si="3"/>
        <v>　　　</v>
      </c>
      <c r="F76" s="26"/>
      <c r="G76" s="4"/>
      <c r="H76" s="17">
        <f t="shared" si="4"/>
        <v>674000</v>
      </c>
    </row>
    <row r="77" spans="1:8" x14ac:dyDescent="0.15">
      <c r="A77" s="25"/>
      <c r="B77" s="6"/>
      <c r="C77" s="6"/>
      <c r="D77" s="13"/>
      <c r="E77" s="27" t="str">
        <f t="shared" si="3"/>
        <v>　　　</v>
      </c>
      <c r="F77" s="26"/>
      <c r="G77" s="4"/>
      <c r="H77" s="17">
        <f t="shared" si="4"/>
        <v>674000</v>
      </c>
    </row>
    <row r="78" spans="1:8" x14ac:dyDescent="0.15">
      <c r="A78" s="25"/>
      <c r="B78" s="6"/>
      <c r="C78" s="6"/>
      <c r="D78" s="13"/>
      <c r="E78" s="27" t="str">
        <f t="shared" si="3"/>
        <v>　　　</v>
      </c>
      <c r="F78" s="26"/>
      <c r="G78" s="4"/>
      <c r="H78" s="17">
        <f t="shared" si="4"/>
        <v>674000</v>
      </c>
    </row>
    <row r="79" spans="1:8" x14ac:dyDescent="0.15">
      <c r="A79" s="25"/>
      <c r="B79" s="6"/>
      <c r="C79" s="6"/>
      <c r="D79" s="13"/>
      <c r="E79" s="27" t="str">
        <f t="shared" si="3"/>
        <v>　　　</v>
      </c>
      <c r="F79" s="26"/>
      <c r="G79" s="4"/>
      <c r="H79" s="17">
        <f t="shared" si="4"/>
        <v>674000</v>
      </c>
    </row>
    <row r="80" spans="1:8" x14ac:dyDescent="0.15">
      <c r="A80" s="25"/>
      <c r="B80" s="6"/>
      <c r="C80" s="6"/>
      <c r="D80" s="13"/>
      <c r="E80" s="27" t="str">
        <f t="shared" si="3"/>
        <v>　　　</v>
      </c>
      <c r="F80" s="26"/>
      <c r="G80" s="4"/>
      <c r="H80" s="17">
        <f t="shared" si="4"/>
        <v>674000</v>
      </c>
    </row>
    <row r="81" spans="1:8" x14ac:dyDescent="0.15">
      <c r="A81" s="25"/>
      <c r="B81" s="6"/>
      <c r="C81" s="6"/>
      <c r="D81" s="13"/>
      <c r="E81" s="27" t="str">
        <f t="shared" si="3"/>
        <v>　　　</v>
      </c>
      <c r="F81" s="26"/>
      <c r="G81" s="4"/>
      <c r="H81" s="17">
        <f t="shared" si="4"/>
        <v>674000</v>
      </c>
    </row>
    <row r="82" spans="1:8" x14ac:dyDescent="0.15">
      <c r="A82" s="25"/>
      <c r="B82" s="6"/>
      <c r="C82" s="6"/>
      <c r="D82" s="13"/>
      <c r="E82" s="27" t="str">
        <f t="shared" si="3"/>
        <v>　　　</v>
      </c>
      <c r="F82" s="26"/>
      <c r="G82" s="4"/>
      <c r="H82" s="17">
        <f t="shared" si="4"/>
        <v>674000</v>
      </c>
    </row>
    <row r="83" spans="1:8" x14ac:dyDescent="0.15">
      <c r="A83" s="25"/>
      <c r="B83" s="6"/>
      <c r="C83" s="6"/>
      <c r="D83" s="13"/>
      <c r="E83" s="27" t="str">
        <f t="shared" si="3"/>
        <v>　　　</v>
      </c>
      <c r="F83" s="26"/>
      <c r="G83" s="4"/>
      <c r="H83" s="17">
        <f t="shared" si="4"/>
        <v>674000</v>
      </c>
    </row>
    <row r="84" spans="1:8" x14ac:dyDescent="0.15">
      <c r="A84" s="25"/>
      <c r="B84" s="6"/>
      <c r="C84" s="6"/>
      <c r="D84" s="13"/>
      <c r="E84" s="27" t="str">
        <f t="shared" si="3"/>
        <v>　　　</v>
      </c>
      <c r="F84" s="26"/>
      <c r="G84" s="4"/>
      <c r="H84" s="17">
        <f t="shared" si="4"/>
        <v>674000</v>
      </c>
    </row>
    <row r="85" spans="1:8" x14ac:dyDescent="0.15">
      <c r="A85" s="25"/>
      <c r="B85" s="6"/>
      <c r="C85" s="6"/>
      <c r="D85" s="13"/>
      <c r="E85" s="27" t="str">
        <f t="shared" si="3"/>
        <v>　　　</v>
      </c>
      <c r="F85" s="26"/>
      <c r="G85" s="4"/>
      <c r="H85" s="17">
        <f t="shared" si="4"/>
        <v>674000</v>
      </c>
    </row>
    <row r="86" spans="1:8" x14ac:dyDescent="0.15">
      <c r="A86" s="25"/>
      <c r="B86" s="6"/>
      <c r="C86" s="6"/>
      <c r="D86" s="13"/>
      <c r="E86" s="27" t="str">
        <f t="shared" si="3"/>
        <v>　　　</v>
      </c>
      <c r="F86" s="26"/>
      <c r="G86" s="4"/>
      <c r="H86" s="17">
        <f t="shared" si="4"/>
        <v>674000</v>
      </c>
    </row>
    <row r="87" spans="1:8" x14ac:dyDescent="0.15">
      <c r="A87" s="25"/>
      <c r="B87" s="6"/>
      <c r="C87" s="6"/>
      <c r="D87" s="13"/>
      <c r="E87" s="27" t="str">
        <f t="shared" si="3"/>
        <v>　　　</v>
      </c>
      <c r="F87" s="26"/>
      <c r="G87" s="4"/>
      <c r="H87" s="17">
        <f t="shared" si="4"/>
        <v>674000</v>
      </c>
    </row>
    <row r="88" spans="1:8" x14ac:dyDescent="0.15">
      <c r="A88" s="25"/>
      <c r="B88" s="6"/>
      <c r="C88" s="6"/>
      <c r="D88" s="13"/>
      <c r="E88" s="27" t="str">
        <f t="shared" si="3"/>
        <v>　　　</v>
      </c>
      <c r="F88" s="26"/>
      <c r="G88" s="4"/>
      <c r="H88" s="17">
        <f t="shared" si="4"/>
        <v>674000</v>
      </c>
    </row>
    <row r="89" spans="1:8" x14ac:dyDescent="0.15">
      <c r="A89" s="25"/>
      <c r="B89" s="6"/>
      <c r="C89" s="6"/>
      <c r="D89" s="13"/>
      <c r="E89" s="27" t="str">
        <f t="shared" si="3"/>
        <v>　　　</v>
      </c>
      <c r="F89" s="26"/>
      <c r="G89" s="4"/>
      <c r="H89" s="17">
        <f t="shared" si="4"/>
        <v>674000</v>
      </c>
    </row>
    <row r="90" spans="1:8" x14ac:dyDescent="0.15">
      <c r="A90" s="25"/>
      <c r="B90" s="6"/>
      <c r="C90" s="6"/>
      <c r="D90" s="13"/>
      <c r="E90" s="27" t="str">
        <f t="shared" si="3"/>
        <v>　　　</v>
      </c>
      <c r="F90" s="26"/>
      <c r="G90" s="4"/>
      <c r="H90" s="17">
        <f t="shared" si="4"/>
        <v>674000</v>
      </c>
    </row>
    <row r="91" spans="1:8" x14ac:dyDescent="0.15">
      <c r="A91" s="25"/>
      <c r="B91" s="6"/>
      <c r="C91" s="6"/>
      <c r="D91" s="13"/>
      <c r="E91" s="27" t="str">
        <f t="shared" si="3"/>
        <v>　　　</v>
      </c>
      <c r="F91" s="26"/>
      <c r="G91" s="4"/>
      <c r="H91" s="17">
        <f t="shared" si="4"/>
        <v>674000</v>
      </c>
    </row>
    <row r="92" spans="1:8" x14ac:dyDescent="0.15">
      <c r="A92" s="25"/>
      <c r="B92" s="6"/>
      <c r="C92" s="6"/>
      <c r="D92" s="13"/>
      <c r="E92" s="27" t="str">
        <f t="shared" si="3"/>
        <v>　　　</v>
      </c>
      <c r="F92" s="26"/>
      <c r="G92" s="4"/>
      <c r="H92" s="17">
        <f t="shared" si="4"/>
        <v>674000</v>
      </c>
    </row>
    <row r="93" spans="1:8" x14ac:dyDescent="0.15">
      <c r="A93" s="25"/>
      <c r="B93" s="6"/>
      <c r="C93" s="6"/>
      <c r="D93" s="13"/>
      <c r="E93" s="27" t="str">
        <f t="shared" si="3"/>
        <v>　　　</v>
      </c>
      <c r="F93" s="26"/>
      <c r="G93" s="4"/>
      <c r="H93" s="17">
        <f t="shared" si="4"/>
        <v>674000</v>
      </c>
    </row>
    <row r="94" spans="1:8" x14ac:dyDescent="0.15">
      <c r="A94" s="25"/>
      <c r="B94" s="6"/>
      <c r="C94" s="6"/>
      <c r="D94" s="13"/>
      <c r="E94" s="27" t="str">
        <f t="shared" si="3"/>
        <v>　　　</v>
      </c>
      <c r="F94" s="26"/>
      <c r="G94" s="4"/>
      <c r="H94" s="17">
        <f t="shared" si="4"/>
        <v>674000</v>
      </c>
    </row>
    <row r="95" spans="1:8" x14ac:dyDescent="0.15">
      <c r="A95" s="25"/>
      <c r="B95" s="6"/>
      <c r="C95" s="6"/>
      <c r="D95" s="13"/>
      <c r="E95" s="27" t="str">
        <f t="shared" si="3"/>
        <v>　　　</v>
      </c>
      <c r="F95" s="26"/>
      <c r="G95" s="4"/>
      <c r="H95" s="17">
        <f t="shared" si="4"/>
        <v>674000</v>
      </c>
    </row>
    <row r="96" spans="1:8" x14ac:dyDescent="0.15">
      <c r="A96" s="25"/>
      <c r="B96" s="6"/>
      <c r="C96" s="6"/>
      <c r="D96" s="13"/>
      <c r="E96" s="27" t="str">
        <f t="shared" si="3"/>
        <v>　　　</v>
      </c>
      <c r="F96" s="26"/>
      <c r="G96" s="4"/>
      <c r="H96" s="17">
        <f t="shared" si="4"/>
        <v>674000</v>
      </c>
    </row>
    <row r="97" spans="1:8" x14ac:dyDescent="0.15">
      <c r="A97" s="25"/>
      <c r="B97" s="6"/>
      <c r="C97" s="6"/>
      <c r="D97" s="13"/>
      <c r="E97" s="27" t="str">
        <f t="shared" si="3"/>
        <v>　　　</v>
      </c>
      <c r="F97" s="26"/>
      <c r="G97" s="4"/>
      <c r="H97" s="17">
        <f t="shared" si="4"/>
        <v>674000</v>
      </c>
    </row>
    <row r="98" spans="1:8" x14ac:dyDescent="0.15">
      <c r="A98" s="25"/>
      <c r="B98" s="6"/>
      <c r="C98" s="6"/>
      <c r="D98" s="13"/>
      <c r="E98" s="27" t="str">
        <f t="shared" si="3"/>
        <v>　　　</v>
      </c>
      <c r="F98" s="26"/>
      <c r="G98" s="4"/>
      <c r="H98" s="17">
        <f t="shared" si="4"/>
        <v>674000</v>
      </c>
    </row>
    <row r="99" spans="1:8" x14ac:dyDescent="0.15">
      <c r="A99" s="25"/>
      <c r="B99" s="6"/>
      <c r="C99" s="6"/>
      <c r="D99" s="13"/>
      <c r="E99" s="27" t="str">
        <f t="shared" si="3"/>
        <v>　　　</v>
      </c>
      <c r="F99" s="26"/>
      <c r="G99" s="4"/>
      <c r="H99" s="17">
        <f t="shared" si="4"/>
        <v>674000</v>
      </c>
    </row>
    <row r="100" spans="1:8" x14ac:dyDescent="0.15">
      <c r="A100" s="25"/>
      <c r="B100" s="6"/>
      <c r="C100" s="6"/>
      <c r="D100" s="13"/>
      <c r="E100" s="27" t="str">
        <f t="shared" si="3"/>
        <v>　　　</v>
      </c>
      <c r="F100" s="26"/>
      <c r="G100" s="4"/>
      <c r="H100" s="17">
        <f t="shared" si="4"/>
        <v>674000</v>
      </c>
    </row>
    <row r="101" spans="1:8" x14ac:dyDescent="0.15">
      <c r="A101" s="25"/>
      <c r="B101" s="6"/>
      <c r="C101" s="6"/>
      <c r="D101" s="13"/>
      <c r="E101" s="27" t="str">
        <f t="shared" si="3"/>
        <v>　　　</v>
      </c>
      <c r="F101" s="26"/>
      <c r="G101" s="4"/>
      <c r="H101" s="17">
        <f t="shared" si="4"/>
        <v>674000</v>
      </c>
    </row>
    <row r="102" spans="1:8" x14ac:dyDescent="0.15">
      <c r="A102" s="25"/>
      <c r="B102" s="6"/>
      <c r="C102" s="6"/>
      <c r="D102" s="13"/>
      <c r="E102" s="27" t="str">
        <f t="shared" si="3"/>
        <v>　　　</v>
      </c>
      <c r="F102" s="26"/>
      <c r="G102" s="4"/>
      <c r="H102" s="17">
        <f t="shared" si="4"/>
        <v>674000</v>
      </c>
    </row>
    <row r="103" spans="1:8" x14ac:dyDescent="0.15">
      <c r="A103" s="25"/>
      <c r="B103" s="6"/>
      <c r="C103" s="6"/>
      <c r="D103" s="13"/>
      <c r="E103" s="27" t="str">
        <f t="shared" si="3"/>
        <v>　　　</v>
      </c>
      <c r="F103" s="26"/>
      <c r="G103" s="4"/>
      <c r="H103" s="17">
        <f t="shared" si="4"/>
        <v>674000</v>
      </c>
    </row>
    <row r="104" spans="1:8" x14ac:dyDescent="0.15">
      <c r="A104" s="25"/>
      <c r="B104" s="6"/>
      <c r="C104" s="6"/>
      <c r="D104" s="13"/>
      <c r="E104" s="27" t="str">
        <f t="shared" si="3"/>
        <v>　　　</v>
      </c>
      <c r="F104" s="26"/>
      <c r="G104" s="4"/>
      <c r="H104" s="17">
        <f t="shared" si="4"/>
        <v>674000</v>
      </c>
    </row>
    <row r="105" spans="1:8" x14ac:dyDescent="0.15">
      <c r="A105" s="25"/>
      <c r="B105" s="6"/>
      <c r="C105" s="6"/>
      <c r="D105" s="13"/>
      <c r="E105" s="27" t="str">
        <f t="shared" si="3"/>
        <v>　　　</v>
      </c>
      <c r="F105" s="26"/>
      <c r="G105" s="4"/>
      <c r="H105" s="17">
        <f t="shared" si="4"/>
        <v>674000</v>
      </c>
    </row>
    <row r="106" spans="1:8" x14ac:dyDescent="0.15">
      <c r="A106" s="25"/>
      <c r="B106" s="6"/>
      <c r="C106" s="6"/>
      <c r="D106" s="13"/>
      <c r="E106" s="27" t="str">
        <f t="shared" si="3"/>
        <v>　　　</v>
      </c>
      <c r="F106" s="26"/>
      <c r="G106" s="4"/>
      <c r="H106" s="17">
        <f t="shared" si="4"/>
        <v>674000</v>
      </c>
    </row>
    <row r="107" spans="1:8" x14ac:dyDescent="0.15">
      <c r="A107" s="25"/>
      <c r="B107" s="6"/>
      <c r="C107" s="6"/>
      <c r="D107" s="13"/>
      <c r="E107" s="27" t="str">
        <f t="shared" si="3"/>
        <v>　　　</v>
      </c>
      <c r="F107" s="26"/>
      <c r="G107" s="4"/>
      <c r="H107" s="17">
        <f t="shared" si="4"/>
        <v>674000</v>
      </c>
    </row>
    <row r="108" spans="1:8" x14ac:dyDescent="0.15">
      <c r="A108" s="25"/>
      <c r="B108" s="6"/>
      <c r="C108" s="6"/>
      <c r="D108" s="13"/>
      <c r="E108" s="27" t="str">
        <f t="shared" si="3"/>
        <v>　　　</v>
      </c>
      <c r="F108" s="26"/>
      <c r="G108" s="4"/>
      <c r="H108" s="17">
        <f t="shared" si="4"/>
        <v>674000</v>
      </c>
    </row>
    <row r="109" spans="1:8" x14ac:dyDescent="0.15">
      <c r="A109" s="25"/>
      <c r="B109" s="6"/>
      <c r="C109" s="6"/>
      <c r="D109" s="13"/>
      <c r="E109" s="27" t="str">
        <f t="shared" si="3"/>
        <v>　　　</v>
      </c>
      <c r="F109" s="26"/>
      <c r="G109" s="4"/>
      <c r="H109" s="17">
        <f t="shared" si="4"/>
        <v>674000</v>
      </c>
    </row>
    <row r="110" spans="1:8" x14ac:dyDescent="0.15">
      <c r="A110" s="25"/>
      <c r="B110" s="6"/>
      <c r="C110" s="6"/>
      <c r="D110" s="13"/>
      <c r="E110" s="27" t="str">
        <f t="shared" si="3"/>
        <v>　　　</v>
      </c>
      <c r="F110" s="26"/>
      <c r="G110" s="4"/>
      <c r="H110" s="17">
        <f t="shared" si="4"/>
        <v>674000</v>
      </c>
    </row>
    <row r="111" spans="1:8" x14ac:dyDescent="0.15">
      <c r="A111" s="25"/>
      <c r="B111" s="6"/>
      <c r="C111" s="6"/>
      <c r="D111" s="13"/>
      <c r="E111" s="27" t="str">
        <f t="shared" si="3"/>
        <v>　　　</v>
      </c>
      <c r="F111" s="26"/>
      <c r="G111" s="4"/>
      <c r="H111" s="17">
        <f t="shared" si="4"/>
        <v>674000</v>
      </c>
    </row>
    <row r="112" spans="1:8" x14ac:dyDescent="0.15">
      <c r="A112" s="25"/>
      <c r="B112" s="6"/>
      <c r="C112" s="6"/>
      <c r="D112" s="13"/>
      <c r="E112" s="27" t="str">
        <f t="shared" si="3"/>
        <v>　　　</v>
      </c>
      <c r="F112" s="26"/>
      <c r="G112" s="4"/>
      <c r="H112" s="17">
        <f t="shared" si="4"/>
        <v>674000</v>
      </c>
    </row>
    <row r="113" spans="1:8" x14ac:dyDescent="0.15">
      <c r="A113" s="25"/>
      <c r="B113" s="6"/>
      <c r="C113" s="6"/>
      <c r="D113" s="13"/>
      <c r="E113" s="27" t="str">
        <f t="shared" si="3"/>
        <v>　　　</v>
      </c>
      <c r="F113" s="26"/>
      <c r="G113" s="4"/>
      <c r="H113" s="17">
        <f t="shared" si="4"/>
        <v>674000</v>
      </c>
    </row>
    <row r="114" spans="1:8" x14ac:dyDescent="0.15">
      <c r="A114" s="25"/>
      <c r="B114" s="6"/>
      <c r="C114" s="6"/>
      <c r="D114" s="13"/>
      <c r="E114" s="27" t="str">
        <f t="shared" si="3"/>
        <v>　　　</v>
      </c>
      <c r="F114" s="26"/>
      <c r="G114" s="4"/>
      <c r="H114" s="17">
        <f t="shared" si="4"/>
        <v>674000</v>
      </c>
    </row>
    <row r="115" spans="1:8" x14ac:dyDescent="0.15">
      <c r="A115" s="25"/>
      <c r="B115" s="6"/>
      <c r="C115" s="6"/>
      <c r="D115" s="13"/>
      <c r="E115" s="27" t="str">
        <f t="shared" si="3"/>
        <v>　　　</v>
      </c>
      <c r="F115" s="26"/>
      <c r="G115" s="4"/>
      <c r="H115" s="17">
        <f t="shared" si="4"/>
        <v>674000</v>
      </c>
    </row>
    <row r="116" spans="1:8" x14ac:dyDescent="0.15">
      <c r="A116" s="25"/>
      <c r="B116" s="6"/>
      <c r="C116" s="6"/>
      <c r="D116" s="13"/>
      <c r="E116" s="27" t="str">
        <f t="shared" si="3"/>
        <v>　　　</v>
      </c>
      <c r="F116" s="26"/>
      <c r="G116" s="4"/>
      <c r="H116" s="17">
        <f t="shared" si="4"/>
        <v>674000</v>
      </c>
    </row>
    <row r="117" spans="1:8" x14ac:dyDescent="0.15">
      <c r="A117" s="25"/>
      <c r="B117" s="6"/>
      <c r="C117" s="6"/>
      <c r="D117" s="13"/>
      <c r="E117" s="27" t="str">
        <f t="shared" si="3"/>
        <v>　　　</v>
      </c>
      <c r="F117" s="26"/>
      <c r="G117" s="4"/>
      <c r="H117" s="17">
        <f t="shared" si="4"/>
        <v>674000</v>
      </c>
    </row>
    <row r="118" spans="1:8" x14ac:dyDescent="0.15">
      <c r="A118" s="25"/>
      <c r="B118" s="6"/>
      <c r="C118" s="6"/>
      <c r="D118" s="13"/>
      <c r="E118" s="27" t="str">
        <f t="shared" si="3"/>
        <v>　　　</v>
      </c>
      <c r="F118" s="26"/>
      <c r="G118" s="4"/>
      <c r="H118" s="17">
        <f t="shared" si="4"/>
        <v>674000</v>
      </c>
    </row>
    <row r="119" spans="1:8" x14ac:dyDescent="0.15">
      <c r="A119" s="25"/>
      <c r="B119" s="6"/>
      <c r="C119" s="6"/>
      <c r="D119" s="13"/>
      <c r="E119" s="27" t="str">
        <f t="shared" si="3"/>
        <v>　　　</v>
      </c>
      <c r="F119" s="26"/>
      <c r="G119" s="4"/>
      <c r="H119" s="17">
        <f t="shared" si="4"/>
        <v>674000</v>
      </c>
    </row>
    <row r="120" spans="1:8" x14ac:dyDescent="0.15">
      <c r="A120" s="25"/>
      <c r="B120" s="6"/>
      <c r="C120" s="6"/>
      <c r="D120" s="13"/>
      <c r="E120" s="27" t="str">
        <f t="shared" si="3"/>
        <v>　　　</v>
      </c>
      <c r="F120" s="26"/>
      <c r="G120" s="4"/>
      <c r="H120" s="17">
        <f t="shared" si="4"/>
        <v>674000</v>
      </c>
    </row>
    <row r="121" spans="1:8" x14ac:dyDescent="0.15">
      <c r="A121" s="25"/>
      <c r="B121" s="6"/>
      <c r="C121" s="6"/>
      <c r="D121" s="13"/>
      <c r="E121" s="27" t="str">
        <f t="shared" si="3"/>
        <v>　　　</v>
      </c>
      <c r="F121" s="26"/>
      <c r="G121" s="4"/>
      <c r="H121" s="17">
        <f t="shared" si="4"/>
        <v>674000</v>
      </c>
    </row>
    <row r="122" spans="1:8" x14ac:dyDescent="0.15">
      <c r="A122" s="25"/>
      <c r="B122" s="6"/>
      <c r="C122" s="6"/>
      <c r="D122" s="13"/>
      <c r="E122" s="27" t="str">
        <f t="shared" si="3"/>
        <v>　　　</v>
      </c>
      <c r="F122" s="26"/>
      <c r="G122" s="4"/>
      <c r="H122" s="17">
        <f t="shared" si="4"/>
        <v>674000</v>
      </c>
    </row>
    <row r="123" spans="1:8" x14ac:dyDescent="0.15">
      <c r="A123" s="25"/>
      <c r="B123" s="6"/>
      <c r="C123" s="6"/>
      <c r="D123" s="13"/>
      <c r="E123" s="27" t="str">
        <f t="shared" si="3"/>
        <v>　　　</v>
      </c>
      <c r="F123" s="26"/>
      <c r="G123" s="4"/>
      <c r="H123" s="17">
        <f t="shared" si="4"/>
        <v>674000</v>
      </c>
    </row>
    <row r="124" spans="1:8" x14ac:dyDescent="0.15">
      <c r="A124" s="25"/>
      <c r="B124" s="6"/>
      <c r="C124" s="6"/>
      <c r="D124" s="13"/>
      <c r="E124" s="27" t="str">
        <f t="shared" si="3"/>
        <v>　　　</v>
      </c>
      <c r="F124" s="26"/>
      <c r="G124" s="4"/>
      <c r="H124" s="17">
        <f t="shared" si="4"/>
        <v>674000</v>
      </c>
    </row>
    <row r="125" spans="1:8" x14ac:dyDescent="0.15">
      <c r="A125" s="25"/>
      <c r="B125" s="6"/>
      <c r="C125" s="6"/>
      <c r="D125" s="13"/>
      <c r="E125" s="27" t="str">
        <f t="shared" si="3"/>
        <v>　　　</v>
      </c>
      <c r="F125" s="26"/>
      <c r="G125" s="4"/>
      <c r="H125" s="17">
        <f t="shared" si="4"/>
        <v>674000</v>
      </c>
    </row>
    <row r="126" spans="1:8" x14ac:dyDescent="0.15">
      <c r="A126" s="25"/>
      <c r="B126" s="6"/>
      <c r="C126" s="6"/>
      <c r="D126" s="13"/>
      <c r="E126" s="27" t="str">
        <f t="shared" si="3"/>
        <v>　　　</v>
      </c>
      <c r="F126" s="26"/>
      <c r="G126" s="4"/>
      <c r="H126" s="17">
        <f t="shared" si="4"/>
        <v>674000</v>
      </c>
    </row>
    <row r="127" spans="1:8" x14ac:dyDescent="0.15">
      <c r="A127" s="25"/>
      <c r="B127" s="6"/>
      <c r="C127" s="6"/>
      <c r="D127" s="13"/>
      <c r="E127" s="27" t="str">
        <f t="shared" si="3"/>
        <v>　　　</v>
      </c>
      <c r="F127" s="26"/>
      <c r="G127" s="4"/>
      <c r="H127" s="17">
        <f t="shared" si="4"/>
        <v>674000</v>
      </c>
    </row>
    <row r="128" spans="1:8" x14ac:dyDescent="0.15">
      <c r="A128" s="25"/>
      <c r="B128" s="6"/>
      <c r="C128" s="6"/>
      <c r="D128" s="13"/>
      <c r="E128" s="27" t="str">
        <f t="shared" si="3"/>
        <v>　　　</v>
      </c>
      <c r="F128" s="26"/>
      <c r="G128" s="4"/>
      <c r="H128" s="17">
        <f t="shared" si="4"/>
        <v>674000</v>
      </c>
    </row>
    <row r="129" spans="1:8" x14ac:dyDescent="0.15">
      <c r="A129" s="25"/>
      <c r="B129" s="6"/>
      <c r="C129" s="6"/>
      <c r="D129" s="13"/>
      <c r="E129" s="27" t="str">
        <f t="shared" si="3"/>
        <v>　　　</v>
      </c>
      <c r="F129" s="26"/>
      <c r="G129" s="4"/>
      <c r="H129" s="17">
        <f t="shared" si="4"/>
        <v>674000</v>
      </c>
    </row>
    <row r="130" spans="1:8" x14ac:dyDescent="0.15">
      <c r="A130" s="25"/>
      <c r="B130" s="6"/>
      <c r="C130" s="6"/>
      <c r="D130" s="13"/>
      <c r="E130" s="27" t="str">
        <f t="shared" si="3"/>
        <v>　　　</v>
      </c>
      <c r="F130" s="26"/>
      <c r="G130" s="4"/>
      <c r="H130" s="17">
        <f t="shared" si="4"/>
        <v>674000</v>
      </c>
    </row>
    <row r="131" spans="1:8" x14ac:dyDescent="0.15">
      <c r="A131" s="25"/>
      <c r="B131" s="6"/>
      <c r="C131" s="6"/>
      <c r="D131" s="13"/>
      <c r="E131" s="27" t="str">
        <f t="shared" ref="E131:E194" si="5">VLOOKUP(D131,$J$2:$K$24,2)</f>
        <v>　　　</v>
      </c>
      <c r="F131" s="26"/>
      <c r="G131" s="4"/>
      <c r="H131" s="17">
        <f t="shared" si="4"/>
        <v>674000</v>
      </c>
    </row>
    <row r="132" spans="1:8" x14ac:dyDescent="0.15">
      <c r="A132" s="25"/>
      <c r="B132" s="6"/>
      <c r="C132" s="6"/>
      <c r="D132" s="13"/>
      <c r="E132" s="27" t="str">
        <f t="shared" si="5"/>
        <v>　　　</v>
      </c>
      <c r="F132" s="26"/>
      <c r="G132" s="4"/>
      <c r="H132" s="17">
        <f t="shared" si="4"/>
        <v>674000</v>
      </c>
    </row>
    <row r="133" spans="1:8" x14ac:dyDescent="0.15">
      <c r="A133" s="25"/>
      <c r="B133" s="6"/>
      <c r="C133" s="6"/>
      <c r="D133" s="13"/>
      <c r="E133" s="27" t="str">
        <f t="shared" si="5"/>
        <v>　　　</v>
      </c>
      <c r="F133" s="26"/>
      <c r="G133" s="4"/>
      <c r="H133" s="17">
        <f t="shared" si="4"/>
        <v>674000</v>
      </c>
    </row>
    <row r="134" spans="1:8" x14ac:dyDescent="0.15">
      <c r="A134" s="25"/>
      <c r="B134" s="6"/>
      <c r="C134" s="6"/>
      <c r="D134" s="13"/>
      <c r="E134" s="27" t="str">
        <f t="shared" si="5"/>
        <v>　　　</v>
      </c>
      <c r="F134" s="26"/>
      <c r="G134" s="4"/>
      <c r="H134" s="17">
        <f t="shared" si="4"/>
        <v>674000</v>
      </c>
    </row>
    <row r="135" spans="1:8" x14ac:dyDescent="0.15">
      <c r="A135" s="25"/>
      <c r="B135" s="6"/>
      <c r="C135" s="6"/>
      <c r="D135" s="13"/>
      <c r="E135" s="27" t="str">
        <f t="shared" si="5"/>
        <v>　　　</v>
      </c>
      <c r="F135" s="26"/>
      <c r="G135" s="4"/>
      <c r="H135" s="17">
        <f t="shared" si="4"/>
        <v>674000</v>
      </c>
    </row>
    <row r="136" spans="1:8" x14ac:dyDescent="0.15">
      <c r="A136" s="25"/>
      <c r="B136" s="6"/>
      <c r="C136" s="6"/>
      <c r="D136" s="13"/>
      <c r="E136" s="27" t="str">
        <f t="shared" si="5"/>
        <v>　　　</v>
      </c>
      <c r="F136" s="26"/>
      <c r="G136" s="4"/>
      <c r="H136" s="17">
        <f t="shared" si="4"/>
        <v>674000</v>
      </c>
    </row>
    <row r="137" spans="1:8" x14ac:dyDescent="0.15">
      <c r="A137" s="25"/>
      <c r="B137" s="6"/>
      <c r="C137" s="6"/>
      <c r="D137" s="13"/>
      <c r="E137" s="27" t="str">
        <f t="shared" si="5"/>
        <v>　　　</v>
      </c>
      <c r="F137" s="26"/>
      <c r="G137" s="4"/>
      <c r="H137" s="17">
        <f t="shared" si="4"/>
        <v>674000</v>
      </c>
    </row>
    <row r="138" spans="1:8" x14ac:dyDescent="0.15">
      <c r="A138" s="25"/>
      <c r="B138" s="6"/>
      <c r="C138" s="6"/>
      <c r="D138" s="13"/>
      <c r="E138" s="27" t="str">
        <f t="shared" si="5"/>
        <v>　　　</v>
      </c>
      <c r="F138" s="26"/>
      <c r="G138" s="4"/>
      <c r="H138" s="17">
        <f t="shared" si="4"/>
        <v>674000</v>
      </c>
    </row>
    <row r="139" spans="1:8" x14ac:dyDescent="0.15">
      <c r="A139" s="25"/>
      <c r="B139" s="6"/>
      <c r="C139" s="6"/>
      <c r="D139" s="13"/>
      <c r="E139" s="27" t="str">
        <f t="shared" si="5"/>
        <v>　　　</v>
      </c>
      <c r="F139" s="26"/>
      <c r="G139" s="4"/>
      <c r="H139" s="17">
        <f t="shared" ref="H139:H202" si="6">H138+B139-C139</f>
        <v>674000</v>
      </c>
    </row>
    <row r="140" spans="1:8" x14ac:dyDescent="0.15">
      <c r="A140" s="25"/>
      <c r="B140" s="6"/>
      <c r="C140" s="6"/>
      <c r="D140" s="13"/>
      <c r="E140" s="27" t="str">
        <f t="shared" si="5"/>
        <v>　　　</v>
      </c>
      <c r="F140" s="26"/>
      <c r="G140" s="4"/>
      <c r="H140" s="17">
        <f t="shared" si="6"/>
        <v>674000</v>
      </c>
    </row>
    <row r="141" spans="1:8" x14ac:dyDescent="0.15">
      <c r="A141" s="25"/>
      <c r="B141" s="6"/>
      <c r="C141" s="6"/>
      <c r="D141" s="13"/>
      <c r="E141" s="27" t="str">
        <f t="shared" si="5"/>
        <v>　　　</v>
      </c>
      <c r="F141" s="26"/>
      <c r="G141" s="4"/>
      <c r="H141" s="17">
        <f t="shared" si="6"/>
        <v>674000</v>
      </c>
    </row>
    <row r="142" spans="1:8" x14ac:dyDescent="0.15">
      <c r="A142" s="25"/>
      <c r="B142" s="6"/>
      <c r="C142" s="6"/>
      <c r="D142" s="13"/>
      <c r="E142" s="27" t="str">
        <f t="shared" si="5"/>
        <v>　　　</v>
      </c>
      <c r="F142" s="26"/>
      <c r="G142" s="4"/>
      <c r="H142" s="17">
        <f t="shared" si="6"/>
        <v>674000</v>
      </c>
    </row>
    <row r="143" spans="1:8" x14ac:dyDescent="0.15">
      <c r="A143" s="25"/>
      <c r="B143" s="6"/>
      <c r="C143" s="6"/>
      <c r="D143" s="13"/>
      <c r="E143" s="27" t="str">
        <f t="shared" si="5"/>
        <v>　　　</v>
      </c>
      <c r="F143" s="26"/>
      <c r="G143" s="4"/>
      <c r="H143" s="17">
        <f t="shared" si="6"/>
        <v>674000</v>
      </c>
    </row>
    <row r="144" spans="1:8" x14ac:dyDescent="0.15">
      <c r="A144" s="25"/>
      <c r="B144" s="6"/>
      <c r="C144" s="6"/>
      <c r="D144" s="13"/>
      <c r="E144" s="27" t="str">
        <f t="shared" si="5"/>
        <v>　　　</v>
      </c>
      <c r="F144" s="26"/>
      <c r="G144" s="4"/>
      <c r="H144" s="17">
        <f t="shared" si="6"/>
        <v>674000</v>
      </c>
    </row>
    <row r="145" spans="1:8" x14ac:dyDescent="0.15">
      <c r="A145" s="25"/>
      <c r="B145" s="6"/>
      <c r="C145" s="6"/>
      <c r="D145" s="13"/>
      <c r="E145" s="27" t="str">
        <f t="shared" si="5"/>
        <v>　　　</v>
      </c>
      <c r="F145" s="26"/>
      <c r="G145" s="4"/>
      <c r="H145" s="17">
        <f t="shared" si="6"/>
        <v>674000</v>
      </c>
    </row>
    <row r="146" spans="1:8" x14ac:dyDescent="0.15">
      <c r="A146" s="25"/>
      <c r="B146" s="6"/>
      <c r="C146" s="6"/>
      <c r="D146" s="13"/>
      <c r="E146" s="27" t="str">
        <f t="shared" si="5"/>
        <v>　　　</v>
      </c>
      <c r="F146" s="26"/>
      <c r="G146" s="4"/>
      <c r="H146" s="17">
        <f t="shared" si="6"/>
        <v>674000</v>
      </c>
    </row>
    <row r="147" spans="1:8" x14ac:dyDescent="0.15">
      <c r="A147" s="25"/>
      <c r="B147" s="6"/>
      <c r="C147" s="6"/>
      <c r="D147" s="13"/>
      <c r="E147" s="27" t="str">
        <f t="shared" si="5"/>
        <v>　　　</v>
      </c>
      <c r="F147" s="26"/>
      <c r="G147" s="4"/>
      <c r="H147" s="17">
        <f t="shared" si="6"/>
        <v>674000</v>
      </c>
    </row>
    <row r="148" spans="1:8" x14ac:dyDescent="0.15">
      <c r="A148" s="25"/>
      <c r="B148" s="6"/>
      <c r="C148" s="6"/>
      <c r="D148" s="13"/>
      <c r="E148" s="27" t="str">
        <f t="shared" si="5"/>
        <v>　　　</v>
      </c>
      <c r="F148" s="26"/>
      <c r="G148" s="4"/>
      <c r="H148" s="17">
        <f t="shared" si="6"/>
        <v>674000</v>
      </c>
    </row>
    <row r="149" spans="1:8" x14ac:dyDescent="0.15">
      <c r="A149" s="25"/>
      <c r="B149" s="6"/>
      <c r="C149" s="6"/>
      <c r="D149" s="13"/>
      <c r="E149" s="27" t="str">
        <f t="shared" si="5"/>
        <v>　　　</v>
      </c>
      <c r="F149" s="26"/>
      <c r="G149" s="4"/>
      <c r="H149" s="17">
        <f t="shared" si="6"/>
        <v>674000</v>
      </c>
    </row>
    <row r="150" spans="1:8" x14ac:dyDescent="0.15">
      <c r="A150" s="25"/>
      <c r="B150" s="6"/>
      <c r="C150" s="6"/>
      <c r="D150" s="13"/>
      <c r="E150" s="27" t="str">
        <f t="shared" si="5"/>
        <v>　　　</v>
      </c>
      <c r="F150" s="26"/>
      <c r="G150" s="4"/>
      <c r="H150" s="17">
        <f t="shared" si="6"/>
        <v>674000</v>
      </c>
    </row>
    <row r="151" spans="1:8" x14ac:dyDescent="0.15">
      <c r="A151" s="25"/>
      <c r="B151" s="6"/>
      <c r="C151" s="6"/>
      <c r="D151" s="13"/>
      <c r="E151" s="27" t="str">
        <f t="shared" si="5"/>
        <v>　　　</v>
      </c>
      <c r="F151" s="26"/>
      <c r="G151" s="4"/>
      <c r="H151" s="17">
        <f t="shared" si="6"/>
        <v>674000</v>
      </c>
    </row>
    <row r="152" spans="1:8" x14ac:dyDescent="0.15">
      <c r="A152" s="25"/>
      <c r="B152" s="6"/>
      <c r="C152" s="6"/>
      <c r="D152" s="13"/>
      <c r="E152" s="27" t="str">
        <f t="shared" si="5"/>
        <v>　　　</v>
      </c>
      <c r="F152" s="26"/>
      <c r="G152" s="4"/>
      <c r="H152" s="17">
        <f t="shared" si="6"/>
        <v>674000</v>
      </c>
    </row>
    <row r="153" spans="1:8" x14ac:dyDescent="0.15">
      <c r="A153" s="25"/>
      <c r="B153" s="6"/>
      <c r="C153" s="6"/>
      <c r="D153" s="13"/>
      <c r="E153" s="27" t="str">
        <f t="shared" si="5"/>
        <v>　　　</v>
      </c>
      <c r="F153" s="26"/>
      <c r="G153" s="4"/>
      <c r="H153" s="17">
        <f t="shared" si="6"/>
        <v>674000</v>
      </c>
    </row>
    <row r="154" spans="1:8" x14ac:dyDescent="0.15">
      <c r="A154" s="25"/>
      <c r="B154" s="6"/>
      <c r="C154" s="6"/>
      <c r="D154" s="13"/>
      <c r="E154" s="27" t="str">
        <f t="shared" si="5"/>
        <v>　　　</v>
      </c>
      <c r="F154" s="26"/>
      <c r="G154" s="4"/>
      <c r="H154" s="17">
        <f t="shared" si="6"/>
        <v>674000</v>
      </c>
    </row>
    <row r="155" spans="1:8" x14ac:dyDescent="0.15">
      <c r="A155" s="25"/>
      <c r="B155" s="6"/>
      <c r="C155" s="6"/>
      <c r="D155" s="13"/>
      <c r="E155" s="27" t="str">
        <f t="shared" si="5"/>
        <v>　　　</v>
      </c>
      <c r="F155" s="26"/>
      <c r="G155" s="4"/>
      <c r="H155" s="17">
        <f t="shared" si="6"/>
        <v>674000</v>
      </c>
    </row>
    <row r="156" spans="1:8" x14ac:dyDescent="0.15">
      <c r="A156" s="25"/>
      <c r="B156" s="6"/>
      <c r="C156" s="6"/>
      <c r="D156" s="13"/>
      <c r="E156" s="27" t="str">
        <f t="shared" si="5"/>
        <v>　　　</v>
      </c>
      <c r="F156" s="26"/>
      <c r="G156" s="4"/>
      <c r="H156" s="17">
        <f t="shared" si="6"/>
        <v>674000</v>
      </c>
    </row>
    <row r="157" spans="1:8" x14ac:dyDescent="0.15">
      <c r="A157" s="25"/>
      <c r="B157" s="6"/>
      <c r="C157" s="6"/>
      <c r="D157" s="13"/>
      <c r="E157" s="27" t="str">
        <f t="shared" si="5"/>
        <v>　　　</v>
      </c>
      <c r="F157" s="26"/>
      <c r="G157" s="4"/>
      <c r="H157" s="17">
        <f t="shared" si="6"/>
        <v>674000</v>
      </c>
    </row>
    <row r="158" spans="1:8" x14ac:dyDescent="0.15">
      <c r="A158" s="25"/>
      <c r="B158" s="6"/>
      <c r="C158" s="6"/>
      <c r="D158" s="13"/>
      <c r="E158" s="27" t="str">
        <f t="shared" si="5"/>
        <v>　　　</v>
      </c>
      <c r="F158" s="26"/>
      <c r="G158" s="4"/>
      <c r="H158" s="17">
        <f t="shared" si="6"/>
        <v>674000</v>
      </c>
    </row>
    <row r="159" spans="1:8" x14ac:dyDescent="0.15">
      <c r="A159" s="25"/>
      <c r="B159" s="6"/>
      <c r="C159" s="6"/>
      <c r="D159" s="13"/>
      <c r="E159" s="27" t="str">
        <f t="shared" si="5"/>
        <v>　　　</v>
      </c>
      <c r="F159" s="26"/>
      <c r="G159" s="4"/>
      <c r="H159" s="17">
        <f t="shared" si="6"/>
        <v>674000</v>
      </c>
    </row>
    <row r="160" spans="1:8" x14ac:dyDescent="0.15">
      <c r="A160" s="25"/>
      <c r="B160" s="6"/>
      <c r="C160" s="6"/>
      <c r="D160" s="13"/>
      <c r="E160" s="27" t="str">
        <f t="shared" si="5"/>
        <v>　　　</v>
      </c>
      <c r="F160" s="26"/>
      <c r="G160" s="4"/>
      <c r="H160" s="17">
        <f t="shared" si="6"/>
        <v>674000</v>
      </c>
    </row>
    <row r="161" spans="1:8" x14ac:dyDescent="0.15">
      <c r="A161" s="25"/>
      <c r="B161" s="6"/>
      <c r="C161" s="6"/>
      <c r="D161" s="13"/>
      <c r="E161" s="27" t="str">
        <f t="shared" si="5"/>
        <v>　　　</v>
      </c>
      <c r="F161" s="26"/>
      <c r="G161" s="4"/>
      <c r="H161" s="17">
        <f t="shared" si="6"/>
        <v>674000</v>
      </c>
    </row>
    <row r="162" spans="1:8" x14ac:dyDescent="0.15">
      <c r="A162" s="25"/>
      <c r="B162" s="6"/>
      <c r="C162" s="6"/>
      <c r="D162" s="13"/>
      <c r="E162" s="27" t="str">
        <f t="shared" si="5"/>
        <v>　　　</v>
      </c>
      <c r="F162" s="26"/>
      <c r="G162" s="4"/>
      <c r="H162" s="17">
        <f t="shared" si="6"/>
        <v>674000</v>
      </c>
    </row>
    <row r="163" spans="1:8" x14ac:dyDescent="0.15">
      <c r="A163" s="25"/>
      <c r="B163" s="6"/>
      <c r="C163" s="6"/>
      <c r="D163" s="13"/>
      <c r="E163" s="27" t="str">
        <f t="shared" si="5"/>
        <v>　　　</v>
      </c>
      <c r="F163" s="26"/>
      <c r="G163" s="4"/>
      <c r="H163" s="17">
        <f t="shared" si="6"/>
        <v>674000</v>
      </c>
    </row>
    <row r="164" spans="1:8" x14ac:dyDescent="0.15">
      <c r="A164" s="25"/>
      <c r="B164" s="6"/>
      <c r="C164" s="6"/>
      <c r="D164" s="13"/>
      <c r="E164" s="27" t="str">
        <f t="shared" si="5"/>
        <v>　　　</v>
      </c>
      <c r="F164" s="26"/>
      <c r="G164" s="4"/>
      <c r="H164" s="17">
        <f t="shared" si="6"/>
        <v>674000</v>
      </c>
    </row>
    <row r="165" spans="1:8" x14ac:dyDescent="0.15">
      <c r="A165" s="25"/>
      <c r="B165" s="6"/>
      <c r="C165" s="6"/>
      <c r="D165" s="13"/>
      <c r="E165" s="27" t="str">
        <f t="shared" si="5"/>
        <v>　　　</v>
      </c>
      <c r="F165" s="26"/>
      <c r="G165" s="4"/>
      <c r="H165" s="17">
        <f t="shared" si="6"/>
        <v>674000</v>
      </c>
    </row>
    <row r="166" spans="1:8" x14ac:dyDescent="0.15">
      <c r="A166" s="25"/>
      <c r="B166" s="6"/>
      <c r="C166" s="6"/>
      <c r="D166" s="13"/>
      <c r="E166" s="27" t="str">
        <f t="shared" si="5"/>
        <v>　　　</v>
      </c>
      <c r="F166" s="26"/>
      <c r="G166" s="4"/>
      <c r="H166" s="17">
        <f t="shared" si="6"/>
        <v>674000</v>
      </c>
    </row>
    <row r="167" spans="1:8" x14ac:dyDescent="0.15">
      <c r="A167" s="25"/>
      <c r="B167" s="6"/>
      <c r="C167" s="6"/>
      <c r="D167" s="13"/>
      <c r="E167" s="27" t="str">
        <f t="shared" si="5"/>
        <v>　　　</v>
      </c>
      <c r="F167" s="26"/>
      <c r="G167" s="4"/>
      <c r="H167" s="17">
        <f t="shared" si="6"/>
        <v>674000</v>
      </c>
    </row>
    <row r="168" spans="1:8" x14ac:dyDescent="0.15">
      <c r="A168" s="25"/>
      <c r="B168" s="6"/>
      <c r="C168" s="6"/>
      <c r="D168" s="13"/>
      <c r="E168" s="27" t="str">
        <f t="shared" si="5"/>
        <v>　　　</v>
      </c>
      <c r="F168" s="26"/>
      <c r="G168" s="4"/>
      <c r="H168" s="17">
        <f t="shared" si="6"/>
        <v>674000</v>
      </c>
    </row>
    <row r="169" spans="1:8" x14ac:dyDescent="0.15">
      <c r="A169" s="25"/>
      <c r="B169" s="6"/>
      <c r="C169" s="6"/>
      <c r="D169" s="13"/>
      <c r="E169" s="27" t="str">
        <f t="shared" si="5"/>
        <v>　　　</v>
      </c>
      <c r="F169" s="26"/>
      <c r="G169" s="4"/>
      <c r="H169" s="17">
        <f t="shared" si="6"/>
        <v>674000</v>
      </c>
    </row>
    <row r="170" spans="1:8" x14ac:dyDescent="0.15">
      <c r="A170" s="25"/>
      <c r="B170" s="6"/>
      <c r="C170" s="6"/>
      <c r="D170" s="13"/>
      <c r="E170" s="27" t="str">
        <f t="shared" si="5"/>
        <v>　　　</v>
      </c>
      <c r="F170" s="26"/>
      <c r="G170" s="4"/>
      <c r="H170" s="17">
        <f t="shared" si="6"/>
        <v>674000</v>
      </c>
    </row>
    <row r="171" spans="1:8" x14ac:dyDescent="0.15">
      <c r="A171" s="25"/>
      <c r="B171" s="6"/>
      <c r="C171" s="6"/>
      <c r="D171" s="13"/>
      <c r="E171" s="27" t="str">
        <f t="shared" si="5"/>
        <v>　　　</v>
      </c>
      <c r="F171" s="26"/>
      <c r="G171" s="4"/>
      <c r="H171" s="17">
        <f t="shared" si="6"/>
        <v>674000</v>
      </c>
    </row>
    <row r="172" spans="1:8" x14ac:dyDescent="0.15">
      <c r="A172" s="25"/>
      <c r="B172" s="6"/>
      <c r="C172" s="6"/>
      <c r="D172" s="13"/>
      <c r="E172" s="27" t="str">
        <f t="shared" si="5"/>
        <v>　　　</v>
      </c>
      <c r="F172" s="26"/>
      <c r="G172" s="4"/>
      <c r="H172" s="17">
        <f t="shared" si="6"/>
        <v>674000</v>
      </c>
    </row>
    <row r="173" spans="1:8" x14ac:dyDescent="0.15">
      <c r="A173" s="25"/>
      <c r="B173" s="6"/>
      <c r="C173" s="6"/>
      <c r="D173" s="13"/>
      <c r="E173" s="27" t="str">
        <f t="shared" si="5"/>
        <v>　　　</v>
      </c>
      <c r="F173" s="26"/>
      <c r="G173" s="4"/>
      <c r="H173" s="17">
        <f t="shared" si="6"/>
        <v>674000</v>
      </c>
    </row>
    <row r="174" spans="1:8" x14ac:dyDescent="0.15">
      <c r="A174" s="25"/>
      <c r="B174" s="6"/>
      <c r="C174" s="6"/>
      <c r="D174" s="13"/>
      <c r="E174" s="27" t="str">
        <f t="shared" si="5"/>
        <v>　　　</v>
      </c>
      <c r="F174" s="26"/>
      <c r="G174" s="4"/>
      <c r="H174" s="17">
        <f t="shared" si="6"/>
        <v>674000</v>
      </c>
    </row>
    <row r="175" spans="1:8" x14ac:dyDescent="0.15">
      <c r="A175" s="25"/>
      <c r="B175" s="6"/>
      <c r="C175" s="6"/>
      <c r="D175" s="13"/>
      <c r="E175" s="27" t="str">
        <f t="shared" si="5"/>
        <v>　　　</v>
      </c>
      <c r="F175" s="26"/>
      <c r="G175" s="4"/>
      <c r="H175" s="17">
        <f t="shared" si="6"/>
        <v>674000</v>
      </c>
    </row>
    <row r="176" spans="1:8" x14ac:dyDescent="0.15">
      <c r="A176" s="25"/>
      <c r="B176" s="6"/>
      <c r="C176" s="6"/>
      <c r="D176" s="13"/>
      <c r="E176" s="27" t="str">
        <f t="shared" si="5"/>
        <v>　　　</v>
      </c>
      <c r="F176" s="26"/>
      <c r="G176" s="4"/>
      <c r="H176" s="17">
        <f t="shared" si="6"/>
        <v>674000</v>
      </c>
    </row>
    <row r="177" spans="1:8" x14ac:dyDescent="0.15">
      <c r="A177" s="25"/>
      <c r="B177" s="6"/>
      <c r="C177" s="6"/>
      <c r="D177" s="13"/>
      <c r="E177" s="27" t="str">
        <f t="shared" si="5"/>
        <v>　　　</v>
      </c>
      <c r="F177" s="26"/>
      <c r="G177" s="4"/>
      <c r="H177" s="17">
        <f t="shared" si="6"/>
        <v>674000</v>
      </c>
    </row>
    <row r="178" spans="1:8" x14ac:dyDescent="0.15">
      <c r="A178" s="25"/>
      <c r="B178" s="6"/>
      <c r="C178" s="6"/>
      <c r="D178" s="13"/>
      <c r="E178" s="27" t="str">
        <f t="shared" si="5"/>
        <v>　　　</v>
      </c>
      <c r="F178" s="26"/>
      <c r="G178" s="4"/>
      <c r="H178" s="17">
        <f t="shared" si="6"/>
        <v>674000</v>
      </c>
    </row>
    <row r="179" spans="1:8" x14ac:dyDescent="0.15">
      <c r="A179" s="25"/>
      <c r="B179" s="6"/>
      <c r="C179" s="6"/>
      <c r="D179" s="13"/>
      <c r="E179" s="27" t="str">
        <f t="shared" si="5"/>
        <v>　　　</v>
      </c>
      <c r="F179" s="26"/>
      <c r="G179" s="4"/>
      <c r="H179" s="17">
        <f t="shared" si="6"/>
        <v>674000</v>
      </c>
    </row>
    <row r="180" spans="1:8" x14ac:dyDescent="0.15">
      <c r="A180" s="25"/>
      <c r="B180" s="6"/>
      <c r="C180" s="6"/>
      <c r="D180" s="13"/>
      <c r="E180" s="27" t="str">
        <f t="shared" si="5"/>
        <v>　　　</v>
      </c>
      <c r="F180" s="26"/>
      <c r="G180" s="4"/>
      <c r="H180" s="17">
        <f t="shared" si="6"/>
        <v>674000</v>
      </c>
    </row>
    <row r="181" spans="1:8" x14ac:dyDescent="0.15">
      <c r="A181" s="25"/>
      <c r="B181" s="6"/>
      <c r="C181" s="6"/>
      <c r="D181" s="13"/>
      <c r="E181" s="27" t="str">
        <f t="shared" si="5"/>
        <v>　　　</v>
      </c>
      <c r="F181" s="26"/>
      <c r="G181" s="4"/>
      <c r="H181" s="17">
        <f t="shared" si="6"/>
        <v>674000</v>
      </c>
    </row>
    <row r="182" spans="1:8" x14ac:dyDescent="0.15">
      <c r="A182" s="25"/>
      <c r="B182" s="6"/>
      <c r="C182" s="6"/>
      <c r="D182" s="13"/>
      <c r="E182" s="27" t="str">
        <f t="shared" si="5"/>
        <v>　　　</v>
      </c>
      <c r="F182" s="26"/>
      <c r="G182" s="4"/>
      <c r="H182" s="17">
        <f t="shared" si="6"/>
        <v>674000</v>
      </c>
    </row>
    <row r="183" spans="1:8" x14ac:dyDescent="0.15">
      <c r="A183" s="25"/>
      <c r="B183" s="6"/>
      <c r="C183" s="6"/>
      <c r="D183" s="13"/>
      <c r="E183" s="27" t="str">
        <f t="shared" si="5"/>
        <v>　　　</v>
      </c>
      <c r="F183" s="26"/>
      <c r="G183" s="4"/>
      <c r="H183" s="17">
        <f t="shared" si="6"/>
        <v>674000</v>
      </c>
    </row>
    <row r="184" spans="1:8" x14ac:dyDescent="0.15">
      <c r="A184" s="25"/>
      <c r="B184" s="6"/>
      <c r="C184" s="6"/>
      <c r="D184" s="13"/>
      <c r="E184" s="27" t="str">
        <f t="shared" si="5"/>
        <v>　　　</v>
      </c>
      <c r="F184" s="26"/>
      <c r="G184" s="4"/>
      <c r="H184" s="17">
        <f t="shared" si="6"/>
        <v>674000</v>
      </c>
    </row>
    <row r="185" spans="1:8" x14ac:dyDescent="0.15">
      <c r="A185" s="25"/>
      <c r="B185" s="6"/>
      <c r="C185" s="6"/>
      <c r="D185" s="13"/>
      <c r="E185" s="27" t="str">
        <f t="shared" si="5"/>
        <v>　　　</v>
      </c>
      <c r="F185" s="26"/>
      <c r="G185" s="4"/>
      <c r="H185" s="17">
        <f t="shared" si="6"/>
        <v>674000</v>
      </c>
    </row>
    <row r="186" spans="1:8" x14ac:dyDescent="0.15">
      <c r="A186" s="25"/>
      <c r="B186" s="6"/>
      <c r="C186" s="6"/>
      <c r="D186" s="13"/>
      <c r="E186" s="27" t="str">
        <f t="shared" si="5"/>
        <v>　　　</v>
      </c>
      <c r="F186" s="26"/>
      <c r="G186" s="4"/>
      <c r="H186" s="17">
        <f t="shared" si="6"/>
        <v>674000</v>
      </c>
    </row>
    <row r="187" spans="1:8" x14ac:dyDescent="0.15">
      <c r="A187" s="25"/>
      <c r="B187" s="6"/>
      <c r="C187" s="6"/>
      <c r="D187" s="13"/>
      <c r="E187" s="27" t="str">
        <f t="shared" si="5"/>
        <v>　　　</v>
      </c>
      <c r="F187" s="26"/>
      <c r="G187" s="4"/>
      <c r="H187" s="17">
        <f t="shared" si="6"/>
        <v>674000</v>
      </c>
    </row>
    <row r="188" spans="1:8" x14ac:dyDescent="0.15">
      <c r="A188" s="25"/>
      <c r="B188" s="6"/>
      <c r="C188" s="6"/>
      <c r="D188" s="13"/>
      <c r="E188" s="27" t="str">
        <f t="shared" si="5"/>
        <v>　　　</v>
      </c>
      <c r="F188" s="26"/>
      <c r="G188" s="4"/>
      <c r="H188" s="17">
        <f t="shared" si="6"/>
        <v>674000</v>
      </c>
    </row>
    <row r="189" spans="1:8" x14ac:dyDescent="0.15">
      <c r="A189" s="25"/>
      <c r="B189" s="6"/>
      <c r="C189" s="6"/>
      <c r="D189" s="13"/>
      <c r="E189" s="27" t="str">
        <f t="shared" si="5"/>
        <v>　　　</v>
      </c>
      <c r="F189" s="26"/>
      <c r="G189" s="4"/>
      <c r="H189" s="17">
        <f t="shared" si="6"/>
        <v>674000</v>
      </c>
    </row>
    <row r="190" spans="1:8" x14ac:dyDescent="0.15">
      <c r="A190" s="25"/>
      <c r="B190" s="6"/>
      <c r="C190" s="6"/>
      <c r="D190" s="13"/>
      <c r="E190" s="27" t="str">
        <f t="shared" si="5"/>
        <v>　　　</v>
      </c>
      <c r="F190" s="26"/>
      <c r="G190" s="4"/>
      <c r="H190" s="17">
        <f t="shared" si="6"/>
        <v>674000</v>
      </c>
    </row>
    <row r="191" spans="1:8" x14ac:dyDescent="0.15">
      <c r="A191" s="25"/>
      <c r="B191" s="6"/>
      <c r="C191" s="6"/>
      <c r="D191" s="13"/>
      <c r="E191" s="27" t="str">
        <f t="shared" si="5"/>
        <v>　　　</v>
      </c>
      <c r="F191" s="26"/>
      <c r="G191" s="4"/>
      <c r="H191" s="17">
        <f t="shared" si="6"/>
        <v>674000</v>
      </c>
    </row>
    <row r="192" spans="1:8" x14ac:dyDescent="0.15">
      <c r="A192" s="25"/>
      <c r="B192" s="6"/>
      <c r="C192" s="6"/>
      <c r="D192" s="13"/>
      <c r="E192" s="27" t="str">
        <f t="shared" si="5"/>
        <v>　　　</v>
      </c>
      <c r="F192" s="26"/>
      <c r="G192" s="4"/>
      <c r="H192" s="17">
        <f t="shared" si="6"/>
        <v>674000</v>
      </c>
    </row>
    <row r="193" spans="1:8" x14ac:dyDescent="0.15">
      <c r="A193" s="25"/>
      <c r="B193" s="6"/>
      <c r="C193" s="6"/>
      <c r="D193" s="13"/>
      <c r="E193" s="27" t="str">
        <f t="shared" si="5"/>
        <v>　　　</v>
      </c>
      <c r="F193" s="26"/>
      <c r="G193" s="4"/>
      <c r="H193" s="17">
        <f t="shared" si="6"/>
        <v>674000</v>
      </c>
    </row>
    <row r="194" spans="1:8" x14ac:dyDescent="0.15">
      <c r="A194" s="25"/>
      <c r="B194" s="6"/>
      <c r="C194" s="6"/>
      <c r="D194" s="13"/>
      <c r="E194" s="27" t="str">
        <f t="shared" si="5"/>
        <v>　　　</v>
      </c>
      <c r="F194" s="26"/>
      <c r="G194" s="4"/>
      <c r="H194" s="17">
        <f t="shared" si="6"/>
        <v>674000</v>
      </c>
    </row>
    <row r="195" spans="1:8" x14ac:dyDescent="0.15">
      <c r="A195" s="25"/>
      <c r="B195" s="6"/>
      <c r="C195" s="6"/>
      <c r="D195" s="13"/>
      <c r="E195" s="27" t="str">
        <f t="shared" ref="E195:E258" si="7">VLOOKUP(D195,$J$2:$K$24,2)</f>
        <v>　　　</v>
      </c>
      <c r="F195" s="26"/>
      <c r="G195" s="4"/>
      <c r="H195" s="17">
        <f t="shared" si="6"/>
        <v>674000</v>
      </c>
    </row>
    <row r="196" spans="1:8" x14ac:dyDescent="0.15">
      <c r="A196" s="25"/>
      <c r="B196" s="6"/>
      <c r="C196" s="6"/>
      <c r="D196" s="13"/>
      <c r="E196" s="27" t="str">
        <f t="shared" si="7"/>
        <v>　　　</v>
      </c>
      <c r="F196" s="26"/>
      <c r="G196" s="4"/>
      <c r="H196" s="17">
        <f t="shared" si="6"/>
        <v>674000</v>
      </c>
    </row>
    <row r="197" spans="1:8" x14ac:dyDescent="0.15">
      <c r="A197" s="25"/>
      <c r="B197" s="6"/>
      <c r="C197" s="6"/>
      <c r="D197" s="13"/>
      <c r="E197" s="27" t="str">
        <f t="shared" si="7"/>
        <v>　　　</v>
      </c>
      <c r="F197" s="26"/>
      <c r="G197" s="4"/>
      <c r="H197" s="17">
        <f t="shared" si="6"/>
        <v>674000</v>
      </c>
    </row>
    <row r="198" spans="1:8" x14ac:dyDescent="0.15">
      <c r="A198" s="25"/>
      <c r="B198" s="6"/>
      <c r="C198" s="6"/>
      <c r="D198" s="13"/>
      <c r="E198" s="27" t="str">
        <f t="shared" si="7"/>
        <v>　　　</v>
      </c>
      <c r="F198" s="26"/>
      <c r="G198" s="4"/>
      <c r="H198" s="17">
        <f t="shared" si="6"/>
        <v>674000</v>
      </c>
    </row>
    <row r="199" spans="1:8" x14ac:dyDescent="0.15">
      <c r="A199" s="25"/>
      <c r="B199" s="6"/>
      <c r="C199" s="6"/>
      <c r="D199" s="13"/>
      <c r="E199" s="27" t="str">
        <f t="shared" si="7"/>
        <v>　　　</v>
      </c>
      <c r="F199" s="26"/>
      <c r="G199" s="4"/>
      <c r="H199" s="17">
        <f t="shared" si="6"/>
        <v>674000</v>
      </c>
    </row>
    <row r="200" spans="1:8" x14ac:dyDescent="0.15">
      <c r="A200" s="25"/>
      <c r="B200" s="6"/>
      <c r="C200" s="6"/>
      <c r="D200" s="13"/>
      <c r="E200" s="27" t="str">
        <f t="shared" si="7"/>
        <v>　　　</v>
      </c>
      <c r="F200" s="26"/>
      <c r="G200" s="4"/>
      <c r="H200" s="17">
        <f t="shared" si="6"/>
        <v>674000</v>
      </c>
    </row>
    <row r="201" spans="1:8" x14ac:dyDescent="0.15">
      <c r="A201" s="25"/>
      <c r="B201" s="6"/>
      <c r="C201" s="6"/>
      <c r="D201" s="13"/>
      <c r="E201" s="27" t="str">
        <f t="shared" si="7"/>
        <v>　　　</v>
      </c>
      <c r="F201" s="26"/>
      <c r="G201" s="4"/>
      <c r="H201" s="17">
        <f t="shared" si="6"/>
        <v>674000</v>
      </c>
    </row>
    <row r="202" spans="1:8" x14ac:dyDescent="0.15">
      <c r="A202" s="25"/>
      <c r="B202" s="6"/>
      <c r="C202" s="6"/>
      <c r="D202" s="13"/>
      <c r="E202" s="27" t="str">
        <f t="shared" si="7"/>
        <v>　　　</v>
      </c>
      <c r="F202" s="26"/>
      <c r="G202" s="4"/>
      <c r="H202" s="17">
        <f t="shared" si="6"/>
        <v>674000</v>
      </c>
    </row>
    <row r="203" spans="1:8" x14ac:dyDescent="0.15">
      <c r="A203" s="25"/>
      <c r="B203" s="6"/>
      <c r="C203" s="6"/>
      <c r="D203" s="13"/>
      <c r="E203" s="27" t="str">
        <f t="shared" si="7"/>
        <v>　　　</v>
      </c>
      <c r="F203" s="26"/>
      <c r="G203" s="4"/>
      <c r="H203" s="17">
        <f t="shared" ref="H203:H266" si="8">H202+B203-C203</f>
        <v>674000</v>
      </c>
    </row>
    <row r="204" spans="1:8" x14ac:dyDescent="0.15">
      <c r="A204" s="25"/>
      <c r="B204" s="6"/>
      <c r="C204" s="6"/>
      <c r="D204" s="13"/>
      <c r="E204" s="27" t="str">
        <f t="shared" si="7"/>
        <v>　　　</v>
      </c>
      <c r="F204" s="26"/>
      <c r="G204" s="4"/>
      <c r="H204" s="17">
        <f t="shared" si="8"/>
        <v>674000</v>
      </c>
    </row>
    <row r="205" spans="1:8" x14ac:dyDescent="0.15">
      <c r="A205" s="25"/>
      <c r="B205" s="6"/>
      <c r="C205" s="6"/>
      <c r="D205" s="13"/>
      <c r="E205" s="27" t="str">
        <f t="shared" si="7"/>
        <v>　　　</v>
      </c>
      <c r="F205" s="26"/>
      <c r="G205" s="4"/>
      <c r="H205" s="17">
        <f t="shared" si="8"/>
        <v>674000</v>
      </c>
    </row>
    <row r="206" spans="1:8" x14ac:dyDescent="0.15">
      <c r="A206" s="25"/>
      <c r="B206" s="6"/>
      <c r="C206" s="6"/>
      <c r="D206" s="13"/>
      <c r="E206" s="27" t="str">
        <f t="shared" si="7"/>
        <v>　　　</v>
      </c>
      <c r="F206" s="26"/>
      <c r="G206" s="4"/>
      <c r="H206" s="17">
        <f t="shared" si="8"/>
        <v>674000</v>
      </c>
    </row>
    <row r="207" spans="1:8" x14ac:dyDescent="0.15">
      <c r="A207" s="25"/>
      <c r="B207" s="6"/>
      <c r="C207" s="6"/>
      <c r="D207" s="13"/>
      <c r="E207" s="27" t="str">
        <f t="shared" si="7"/>
        <v>　　　</v>
      </c>
      <c r="F207" s="26"/>
      <c r="G207" s="4"/>
      <c r="H207" s="17">
        <f t="shared" si="8"/>
        <v>674000</v>
      </c>
    </row>
    <row r="208" spans="1:8" x14ac:dyDescent="0.15">
      <c r="A208" s="25"/>
      <c r="B208" s="6"/>
      <c r="C208" s="6"/>
      <c r="D208" s="13"/>
      <c r="E208" s="27" t="str">
        <f t="shared" si="7"/>
        <v>　　　</v>
      </c>
      <c r="F208" s="26"/>
      <c r="G208" s="4"/>
      <c r="H208" s="17">
        <f t="shared" si="8"/>
        <v>674000</v>
      </c>
    </row>
    <row r="209" spans="1:8" x14ac:dyDescent="0.15">
      <c r="A209" s="25"/>
      <c r="B209" s="6"/>
      <c r="C209" s="6"/>
      <c r="D209" s="13"/>
      <c r="E209" s="27" t="str">
        <f t="shared" si="7"/>
        <v>　　　</v>
      </c>
      <c r="F209" s="26"/>
      <c r="G209" s="4"/>
      <c r="H209" s="17">
        <f t="shared" si="8"/>
        <v>674000</v>
      </c>
    </row>
    <row r="210" spans="1:8" x14ac:dyDescent="0.15">
      <c r="A210" s="25"/>
      <c r="B210" s="6"/>
      <c r="C210" s="6"/>
      <c r="D210" s="13"/>
      <c r="E210" s="27" t="str">
        <f t="shared" si="7"/>
        <v>　　　</v>
      </c>
      <c r="F210" s="26"/>
      <c r="G210" s="4"/>
      <c r="H210" s="17">
        <f t="shared" si="8"/>
        <v>674000</v>
      </c>
    </row>
    <row r="211" spans="1:8" x14ac:dyDescent="0.15">
      <c r="A211" s="25"/>
      <c r="B211" s="6"/>
      <c r="C211" s="6"/>
      <c r="D211" s="13"/>
      <c r="E211" s="27" t="str">
        <f t="shared" si="7"/>
        <v>　　　</v>
      </c>
      <c r="F211" s="26"/>
      <c r="G211" s="4"/>
      <c r="H211" s="17">
        <f t="shared" si="8"/>
        <v>674000</v>
      </c>
    </row>
    <row r="212" spans="1:8" x14ac:dyDescent="0.15">
      <c r="A212" s="25"/>
      <c r="B212" s="6"/>
      <c r="C212" s="6"/>
      <c r="D212" s="13"/>
      <c r="E212" s="27" t="str">
        <f t="shared" si="7"/>
        <v>　　　</v>
      </c>
      <c r="F212" s="26"/>
      <c r="G212" s="4"/>
      <c r="H212" s="17">
        <f t="shared" si="8"/>
        <v>674000</v>
      </c>
    </row>
    <row r="213" spans="1:8" x14ac:dyDescent="0.15">
      <c r="A213" s="25"/>
      <c r="B213" s="6"/>
      <c r="C213" s="6"/>
      <c r="D213" s="13"/>
      <c r="E213" s="27" t="str">
        <f t="shared" si="7"/>
        <v>　　　</v>
      </c>
      <c r="F213" s="26"/>
      <c r="G213" s="4"/>
      <c r="H213" s="17">
        <f t="shared" si="8"/>
        <v>674000</v>
      </c>
    </row>
    <row r="214" spans="1:8" x14ac:dyDescent="0.15">
      <c r="A214" s="25"/>
      <c r="B214" s="6"/>
      <c r="C214" s="6"/>
      <c r="D214" s="13"/>
      <c r="E214" s="27" t="str">
        <f t="shared" si="7"/>
        <v>　　　</v>
      </c>
      <c r="F214" s="26"/>
      <c r="G214" s="4"/>
      <c r="H214" s="17">
        <f t="shared" si="8"/>
        <v>674000</v>
      </c>
    </row>
    <row r="215" spans="1:8" x14ac:dyDescent="0.15">
      <c r="A215" s="25"/>
      <c r="B215" s="6"/>
      <c r="C215" s="6"/>
      <c r="D215" s="13"/>
      <c r="E215" s="27" t="str">
        <f t="shared" si="7"/>
        <v>　　　</v>
      </c>
      <c r="F215" s="26"/>
      <c r="G215" s="4"/>
      <c r="H215" s="17">
        <f t="shared" si="8"/>
        <v>674000</v>
      </c>
    </row>
    <row r="216" spans="1:8" x14ac:dyDescent="0.15">
      <c r="A216" s="25"/>
      <c r="B216" s="6"/>
      <c r="C216" s="6"/>
      <c r="D216" s="13"/>
      <c r="E216" s="27" t="str">
        <f t="shared" si="7"/>
        <v>　　　</v>
      </c>
      <c r="F216" s="26"/>
      <c r="G216" s="4"/>
      <c r="H216" s="17">
        <f t="shared" si="8"/>
        <v>674000</v>
      </c>
    </row>
    <row r="217" spans="1:8" x14ac:dyDescent="0.15">
      <c r="A217" s="25"/>
      <c r="B217" s="6"/>
      <c r="C217" s="6"/>
      <c r="D217" s="13"/>
      <c r="E217" s="27" t="str">
        <f t="shared" si="7"/>
        <v>　　　</v>
      </c>
      <c r="F217" s="26"/>
      <c r="G217" s="4"/>
      <c r="H217" s="17">
        <f t="shared" si="8"/>
        <v>674000</v>
      </c>
    </row>
    <row r="218" spans="1:8" x14ac:dyDescent="0.15">
      <c r="A218" s="25"/>
      <c r="B218" s="6"/>
      <c r="C218" s="6"/>
      <c r="D218" s="13"/>
      <c r="E218" s="27" t="str">
        <f t="shared" si="7"/>
        <v>　　　</v>
      </c>
      <c r="F218" s="26"/>
      <c r="G218" s="4"/>
      <c r="H218" s="17">
        <f t="shared" si="8"/>
        <v>674000</v>
      </c>
    </row>
    <row r="219" spans="1:8" x14ac:dyDescent="0.15">
      <c r="A219" s="25"/>
      <c r="B219" s="6"/>
      <c r="C219" s="6"/>
      <c r="D219" s="13"/>
      <c r="E219" s="27" t="str">
        <f t="shared" si="7"/>
        <v>　　　</v>
      </c>
      <c r="F219" s="26"/>
      <c r="G219" s="4"/>
      <c r="H219" s="17">
        <f t="shared" si="8"/>
        <v>674000</v>
      </c>
    </row>
    <row r="220" spans="1:8" x14ac:dyDescent="0.15">
      <c r="A220" s="25"/>
      <c r="B220" s="6"/>
      <c r="C220" s="6"/>
      <c r="D220" s="13"/>
      <c r="E220" s="27" t="str">
        <f t="shared" si="7"/>
        <v>　　　</v>
      </c>
      <c r="F220" s="26"/>
      <c r="G220" s="4"/>
      <c r="H220" s="17">
        <f t="shared" si="8"/>
        <v>674000</v>
      </c>
    </row>
    <row r="221" spans="1:8" x14ac:dyDescent="0.15">
      <c r="A221" s="25"/>
      <c r="B221" s="6"/>
      <c r="C221" s="6"/>
      <c r="D221" s="13"/>
      <c r="E221" s="27" t="str">
        <f t="shared" si="7"/>
        <v>　　　</v>
      </c>
      <c r="F221" s="26"/>
      <c r="G221" s="4"/>
      <c r="H221" s="17">
        <f t="shared" si="8"/>
        <v>674000</v>
      </c>
    </row>
    <row r="222" spans="1:8" x14ac:dyDescent="0.15">
      <c r="A222" s="25"/>
      <c r="B222" s="6"/>
      <c r="C222" s="6"/>
      <c r="D222" s="13"/>
      <c r="E222" s="27" t="str">
        <f t="shared" si="7"/>
        <v>　　　</v>
      </c>
      <c r="F222" s="26"/>
      <c r="G222" s="4"/>
      <c r="H222" s="17">
        <f t="shared" si="8"/>
        <v>674000</v>
      </c>
    </row>
    <row r="223" spans="1:8" x14ac:dyDescent="0.15">
      <c r="A223" s="25"/>
      <c r="B223" s="6"/>
      <c r="C223" s="6"/>
      <c r="D223" s="13"/>
      <c r="E223" s="27" t="str">
        <f t="shared" si="7"/>
        <v>　　　</v>
      </c>
      <c r="F223" s="26"/>
      <c r="G223" s="4"/>
      <c r="H223" s="17">
        <f t="shared" si="8"/>
        <v>674000</v>
      </c>
    </row>
    <row r="224" spans="1:8" x14ac:dyDescent="0.15">
      <c r="A224" s="25"/>
      <c r="B224" s="6"/>
      <c r="C224" s="6"/>
      <c r="D224" s="13"/>
      <c r="E224" s="27" t="str">
        <f t="shared" si="7"/>
        <v>　　　</v>
      </c>
      <c r="F224" s="26"/>
      <c r="G224" s="4"/>
      <c r="H224" s="17">
        <f t="shared" si="8"/>
        <v>674000</v>
      </c>
    </row>
    <row r="225" spans="1:8" x14ac:dyDescent="0.15">
      <c r="A225" s="25"/>
      <c r="B225" s="6"/>
      <c r="C225" s="6"/>
      <c r="D225" s="13"/>
      <c r="E225" s="27" t="str">
        <f t="shared" si="7"/>
        <v>　　　</v>
      </c>
      <c r="F225" s="26"/>
      <c r="G225" s="4"/>
      <c r="H225" s="17">
        <f t="shared" si="8"/>
        <v>674000</v>
      </c>
    </row>
    <row r="226" spans="1:8" x14ac:dyDescent="0.15">
      <c r="A226" s="25"/>
      <c r="B226" s="6"/>
      <c r="C226" s="6"/>
      <c r="D226" s="13"/>
      <c r="E226" s="27" t="str">
        <f t="shared" si="7"/>
        <v>　　　</v>
      </c>
      <c r="F226" s="26"/>
      <c r="G226" s="4"/>
      <c r="H226" s="17">
        <f t="shared" si="8"/>
        <v>674000</v>
      </c>
    </row>
    <row r="227" spans="1:8" x14ac:dyDescent="0.15">
      <c r="A227" s="25"/>
      <c r="B227" s="6"/>
      <c r="C227" s="6"/>
      <c r="D227" s="13"/>
      <c r="E227" s="27" t="str">
        <f t="shared" si="7"/>
        <v>　　　</v>
      </c>
      <c r="F227" s="26"/>
      <c r="G227" s="4"/>
      <c r="H227" s="17">
        <f t="shared" si="8"/>
        <v>674000</v>
      </c>
    </row>
    <row r="228" spans="1:8" x14ac:dyDescent="0.15">
      <c r="A228" s="25"/>
      <c r="B228" s="6"/>
      <c r="C228" s="6"/>
      <c r="D228" s="13"/>
      <c r="E228" s="27" t="str">
        <f t="shared" si="7"/>
        <v>　　　</v>
      </c>
      <c r="F228" s="26"/>
      <c r="G228" s="4"/>
      <c r="H228" s="17">
        <f t="shared" si="8"/>
        <v>674000</v>
      </c>
    </row>
    <row r="229" spans="1:8" x14ac:dyDescent="0.15">
      <c r="A229" s="25"/>
      <c r="B229" s="6"/>
      <c r="C229" s="6"/>
      <c r="D229" s="13"/>
      <c r="E229" s="27" t="str">
        <f t="shared" si="7"/>
        <v>　　　</v>
      </c>
      <c r="F229" s="26"/>
      <c r="G229" s="4"/>
      <c r="H229" s="17">
        <f t="shared" si="8"/>
        <v>674000</v>
      </c>
    </row>
    <row r="230" spans="1:8" x14ac:dyDescent="0.15">
      <c r="A230" s="25"/>
      <c r="B230" s="6"/>
      <c r="C230" s="6"/>
      <c r="D230" s="13"/>
      <c r="E230" s="27" t="str">
        <f t="shared" si="7"/>
        <v>　　　</v>
      </c>
      <c r="F230" s="26"/>
      <c r="G230" s="4"/>
      <c r="H230" s="17">
        <f t="shared" si="8"/>
        <v>674000</v>
      </c>
    </row>
    <row r="231" spans="1:8" x14ac:dyDescent="0.15">
      <c r="A231" s="25"/>
      <c r="B231" s="6"/>
      <c r="C231" s="6"/>
      <c r="D231" s="13"/>
      <c r="E231" s="27" t="str">
        <f t="shared" si="7"/>
        <v>　　　</v>
      </c>
      <c r="F231" s="26"/>
      <c r="G231" s="4"/>
      <c r="H231" s="17">
        <f t="shared" si="8"/>
        <v>674000</v>
      </c>
    </row>
    <row r="232" spans="1:8" x14ac:dyDescent="0.15">
      <c r="A232" s="25"/>
      <c r="B232" s="6"/>
      <c r="C232" s="6"/>
      <c r="D232" s="13"/>
      <c r="E232" s="27" t="str">
        <f t="shared" si="7"/>
        <v>　　　</v>
      </c>
      <c r="F232" s="26"/>
      <c r="G232" s="4"/>
      <c r="H232" s="17">
        <f t="shared" si="8"/>
        <v>674000</v>
      </c>
    </row>
    <row r="233" spans="1:8" x14ac:dyDescent="0.15">
      <c r="A233" s="25"/>
      <c r="B233" s="6"/>
      <c r="C233" s="6"/>
      <c r="D233" s="13"/>
      <c r="E233" s="27" t="str">
        <f t="shared" si="7"/>
        <v>　　　</v>
      </c>
      <c r="F233" s="26"/>
      <c r="G233" s="4"/>
      <c r="H233" s="17">
        <f t="shared" si="8"/>
        <v>674000</v>
      </c>
    </row>
    <row r="234" spans="1:8" x14ac:dyDescent="0.15">
      <c r="A234" s="25"/>
      <c r="B234" s="6"/>
      <c r="C234" s="6"/>
      <c r="D234" s="13"/>
      <c r="E234" s="27" t="str">
        <f t="shared" si="7"/>
        <v>　　　</v>
      </c>
      <c r="F234" s="26"/>
      <c r="G234" s="4"/>
      <c r="H234" s="17">
        <f t="shared" si="8"/>
        <v>674000</v>
      </c>
    </row>
    <row r="235" spans="1:8" x14ac:dyDescent="0.15">
      <c r="A235" s="25"/>
      <c r="B235" s="6"/>
      <c r="C235" s="6"/>
      <c r="D235" s="13"/>
      <c r="E235" s="27" t="str">
        <f t="shared" si="7"/>
        <v>　　　</v>
      </c>
      <c r="F235" s="26"/>
      <c r="G235" s="4"/>
      <c r="H235" s="17">
        <f t="shared" si="8"/>
        <v>674000</v>
      </c>
    </row>
    <row r="236" spans="1:8" x14ac:dyDescent="0.15">
      <c r="A236" s="25"/>
      <c r="B236" s="6"/>
      <c r="C236" s="6"/>
      <c r="D236" s="13"/>
      <c r="E236" s="27" t="str">
        <f t="shared" si="7"/>
        <v>　　　</v>
      </c>
      <c r="F236" s="26"/>
      <c r="G236" s="4"/>
      <c r="H236" s="17">
        <f t="shared" si="8"/>
        <v>674000</v>
      </c>
    </row>
    <row r="237" spans="1:8" x14ac:dyDescent="0.15">
      <c r="A237" s="25"/>
      <c r="B237" s="6"/>
      <c r="C237" s="6"/>
      <c r="D237" s="13"/>
      <c r="E237" s="27" t="str">
        <f t="shared" si="7"/>
        <v>　　　</v>
      </c>
      <c r="F237" s="26"/>
      <c r="G237" s="4"/>
      <c r="H237" s="17">
        <f t="shared" si="8"/>
        <v>674000</v>
      </c>
    </row>
    <row r="238" spans="1:8" x14ac:dyDescent="0.15">
      <c r="A238" s="25"/>
      <c r="B238" s="6"/>
      <c r="C238" s="6"/>
      <c r="D238" s="13"/>
      <c r="E238" s="27" t="str">
        <f t="shared" si="7"/>
        <v>　　　</v>
      </c>
      <c r="F238" s="26"/>
      <c r="G238" s="4"/>
      <c r="H238" s="17">
        <f t="shared" si="8"/>
        <v>674000</v>
      </c>
    </row>
    <row r="239" spans="1:8" x14ac:dyDescent="0.15">
      <c r="A239" s="25"/>
      <c r="B239" s="6"/>
      <c r="C239" s="6"/>
      <c r="D239" s="13"/>
      <c r="E239" s="27" t="str">
        <f t="shared" si="7"/>
        <v>　　　</v>
      </c>
      <c r="F239" s="26"/>
      <c r="G239" s="4"/>
      <c r="H239" s="17">
        <f t="shared" si="8"/>
        <v>674000</v>
      </c>
    </row>
    <row r="240" spans="1:8" x14ac:dyDescent="0.15">
      <c r="A240" s="25"/>
      <c r="B240" s="6"/>
      <c r="C240" s="6"/>
      <c r="D240" s="13"/>
      <c r="E240" s="27" t="str">
        <f t="shared" si="7"/>
        <v>　　　</v>
      </c>
      <c r="F240" s="26"/>
      <c r="G240" s="4"/>
      <c r="H240" s="17">
        <f t="shared" si="8"/>
        <v>674000</v>
      </c>
    </row>
    <row r="241" spans="1:8" x14ac:dyDescent="0.15">
      <c r="A241" s="25"/>
      <c r="B241" s="6"/>
      <c r="C241" s="6"/>
      <c r="D241" s="13"/>
      <c r="E241" s="27" t="str">
        <f t="shared" si="7"/>
        <v>　　　</v>
      </c>
      <c r="F241" s="26"/>
      <c r="G241" s="4"/>
      <c r="H241" s="17">
        <f t="shared" si="8"/>
        <v>674000</v>
      </c>
    </row>
    <row r="242" spans="1:8" x14ac:dyDescent="0.15">
      <c r="A242" s="25"/>
      <c r="B242" s="6"/>
      <c r="C242" s="6"/>
      <c r="D242" s="13"/>
      <c r="E242" s="27" t="str">
        <f t="shared" si="7"/>
        <v>　　　</v>
      </c>
      <c r="F242" s="26"/>
      <c r="G242" s="4"/>
      <c r="H242" s="17">
        <f t="shared" si="8"/>
        <v>674000</v>
      </c>
    </row>
    <row r="243" spans="1:8" x14ac:dyDescent="0.15">
      <c r="A243" s="25"/>
      <c r="B243" s="6"/>
      <c r="C243" s="6"/>
      <c r="D243" s="13"/>
      <c r="E243" s="27" t="str">
        <f t="shared" si="7"/>
        <v>　　　</v>
      </c>
      <c r="F243" s="26"/>
      <c r="G243" s="4"/>
      <c r="H243" s="17">
        <f t="shared" si="8"/>
        <v>674000</v>
      </c>
    </row>
    <row r="244" spans="1:8" x14ac:dyDescent="0.15">
      <c r="A244" s="25"/>
      <c r="B244" s="6"/>
      <c r="C244" s="6"/>
      <c r="D244" s="13"/>
      <c r="E244" s="27" t="str">
        <f t="shared" si="7"/>
        <v>　　　</v>
      </c>
      <c r="F244" s="26"/>
      <c r="G244" s="4"/>
      <c r="H244" s="17">
        <f t="shared" si="8"/>
        <v>674000</v>
      </c>
    </row>
    <row r="245" spans="1:8" x14ac:dyDescent="0.15">
      <c r="A245" s="25"/>
      <c r="B245" s="6"/>
      <c r="C245" s="6"/>
      <c r="D245" s="13"/>
      <c r="E245" s="27" t="str">
        <f t="shared" si="7"/>
        <v>　　　</v>
      </c>
      <c r="F245" s="26"/>
      <c r="G245" s="4"/>
      <c r="H245" s="17">
        <f t="shared" si="8"/>
        <v>674000</v>
      </c>
    </row>
    <row r="246" spans="1:8" x14ac:dyDescent="0.15">
      <c r="A246" s="25"/>
      <c r="B246" s="6"/>
      <c r="C246" s="6"/>
      <c r="D246" s="13"/>
      <c r="E246" s="27" t="str">
        <f t="shared" si="7"/>
        <v>　　　</v>
      </c>
      <c r="F246" s="26"/>
      <c r="G246" s="4"/>
      <c r="H246" s="17">
        <f t="shared" si="8"/>
        <v>674000</v>
      </c>
    </row>
    <row r="247" spans="1:8" x14ac:dyDescent="0.15">
      <c r="A247" s="25"/>
      <c r="B247" s="6"/>
      <c r="C247" s="6"/>
      <c r="D247" s="13"/>
      <c r="E247" s="27" t="str">
        <f t="shared" si="7"/>
        <v>　　　</v>
      </c>
      <c r="F247" s="26"/>
      <c r="G247" s="4"/>
      <c r="H247" s="17">
        <f t="shared" si="8"/>
        <v>674000</v>
      </c>
    </row>
    <row r="248" spans="1:8" x14ac:dyDescent="0.15">
      <c r="A248" s="25"/>
      <c r="B248" s="6"/>
      <c r="C248" s="6"/>
      <c r="D248" s="13"/>
      <c r="E248" s="27" t="str">
        <f t="shared" si="7"/>
        <v>　　　</v>
      </c>
      <c r="F248" s="26"/>
      <c r="G248" s="4"/>
      <c r="H248" s="17">
        <f t="shared" si="8"/>
        <v>674000</v>
      </c>
    </row>
    <row r="249" spans="1:8" x14ac:dyDescent="0.15">
      <c r="A249" s="25"/>
      <c r="B249" s="6"/>
      <c r="C249" s="6"/>
      <c r="D249" s="13"/>
      <c r="E249" s="27" t="str">
        <f t="shared" si="7"/>
        <v>　　　</v>
      </c>
      <c r="F249" s="26"/>
      <c r="G249" s="4"/>
      <c r="H249" s="17">
        <f t="shared" si="8"/>
        <v>674000</v>
      </c>
    </row>
    <row r="250" spans="1:8" x14ac:dyDescent="0.15">
      <c r="A250" s="25"/>
      <c r="B250" s="6"/>
      <c r="C250" s="6"/>
      <c r="D250" s="13"/>
      <c r="E250" s="27" t="str">
        <f t="shared" si="7"/>
        <v>　　　</v>
      </c>
      <c r="F250" s="26"/>
      <c r="G250" s="4"/>
      <c r="H250" s="17">
        <f t="shared" si="8"/>
        <v>674000</v>
      </c>
    </row>
    <row r="251" spans="1:8" x14ac:dyDescent="0.15">
      <c r="A251" s="25"/>
      <c r="B251" s="6"/>
      <c r="C251" s="6"/>
      <c r="D251" s="13"/>
      <c r="E251" s="27" t="str">
        <f t="shared" si="7"/>
        <v>　　　</v>
      </c>
      <c r="F251" s="26"/>
      <c r="G251" s="4"/>
      <c r="H251" s="17">
        <f t="shared" si="8"/>
        <v>674000</v>
      </c>
    </row>
    <row r="252" spans="1:8" x14ac:dyDescent="0.15">
      <c r="A252" s="25"/>
      <c r="B252" s="6"/>
      <c r="C252" s="6"/>
      <c r="D252" s="13"/>
      <c r="E252" s="27" t="str">
        <f t="shared" si="7"/>
        <v>　　　</v>
      </c>
      <c r="F252" s="26"/>
      <c r="G252" s="4"/>
      <c r="H252" s="17">
        <f t="shared" si="8"/>
        <v>674000</v>
      </c>
    </row>
    <row r="253" spans="1:8" x14ac:dyDescent="0.15">
      <c r="A253" s="25"/>
      <c r="B253" s="6"/>
      <c r="C253" s="6"/>
      <c r="D253" s="13"/>
      <c r="E253" s="27" t="str">
        <f t="shared" si="7"/>
        <v>　　　</v>
      </c>
      <c r="F253" s="26"/>
      <c r="G253" s="4"/>
      <c r="H253" s="17">
        <f t="shared" si="8"/>
        <v>674000</v>
      </c>
    </row>
    <row r="254" spans="1:8" x14ac:dyDescent="0.15">
      <c r="A254" s="25"/>
      <c r="B254" s="6"/>
      <c r="C254" s="6"/>
      <c r="D254" s="13"/>
      <c r="E254" s="27" t="str">
        <f t="shared" si="7"/>
        <v>　　　</v>
      </c>
      <c r="F254" s="26"/>
      <c r="G254" s="4"/>
      <c r="H254" s="17">
        <f t="shared" si="8"/>
        <v>674000</v>
      </c>
    </row>
    <row r="255" spans="1:8" x14ac:dyDescent="0.15">
      <c r="A255" s="25"/>
      <c r="B255" s="6"/>
      <c r="C255" s="6"/>
      <c r="D255" s="13"/>
      <c r="E255" s="27" t="str">
        <f t="shared" si="7"/>
        <v>　　　</v>
      </c>
      <c r="F255" s="26"/>
      <c r="G255" s="4"/>
      <c r="H255" s="17">
        <f t="shared" si="8"/>
        <v>674000</v>
      </c>
    </row>
    <row r="256" spans="1:8" x14ac:dyDescent="0.15">
      <c r="A256" s="25"/>
      <c r="B256" s="6"/>
      <c r="C256" s="6"/>
      <c r="D256" s="13"/>
      <c r="E256" s="27" t="str">
        <f t="shared" si="7"/>
        <v>　　　</v>
      </c>
      <c r="F256" s="26"/>
      <c r="G256" s="4"/>
      <c r="H256" s="17">
        <f t="shared" si="8"/>
        <v>674000</v>
      </c>
    </row>
    <row r="257" spans="1:8" x14ac:dyDescent="0.15">
      <c r="A257" s="25"/>
      <c r="B257" s="6"/>
      <c r="C257" s="6"/>
      <c r="D257" s="13"/>
      <c r="E257" s="27" t="str">
        <f t="shared" si="7"/>
        <v>　　　</v>
      </c>
      <c r="F257" s="26"/>
      <c r="G257" s="4"/>
      <c r="H257" s="17">
        <f t="shared" si="8"/>
        <v>674000</v>
      </c>
    </row>
    <row r="258" spans="1:8" x14ac:dyDescent="0.15">
      <c r="A258" s="25"/>
      <c r="B258" s="6"/>
      <c r="C258" s="6"/>
      <c r="D258" s="13"/>
      <c r="E258" s="27" t="str">
        <f t="shared" si="7"/>
        <v>　　　</v>
      </c>
      <c r="F258" s="26"/>
      <c r="G258" s="4"/>
      <c r="H258" s="17">
        <f t="shared" si="8"/>
        <v>674000</v>
      </c>
    </row>
    <row r="259" spans="1:8" x14ac:dyDescent="0.15">
      <c r="A259" s="25"/>
      <c r="B259" s="6"/>
      <c r="C259" s="6"/>
      <c r="D259" s="13"/>
      <c r="E259" s="27" t="str">
        <f t="shared" ref="E259:E304" si="9">VLOOKUP(D259,$J$2:$K$24,2)</f>
        <v>　　　</v>
      </c>
      <c r="F259" s="26"/>
      <c r="G259" s="4"/>
      <c r="H259" s="17">
        <f t="shared" si="8"/>
        <v>674000</v>
      </c>
    </row>
    <row r="260" spans="1:8" x14ac:dyDescent="0.15">
      <c r="A260" s="25"/>
      <c r="B260" s="6"/>
      <c r="C260" s="6"/>
      <c r="D260" s="13"/>
      <c r="E260" s="27" t="str">
        <f t="shared" si="9"/>
        <v>　　　</v>
      </c>
      <c r="F260" s="26"/>
      <c r="G260" s="4"/>
      <c r="H260" s="17">
        <f t="shared" si="8"/>
        <v>674000</v>
      </c>
    </row>
    <row r="261" spans="1:8" x14ac:dyDescent="0.15">
      <c r="A261" s="25"/>
      <c r="B261" s="6"/>
      <c r="C261" s="6"/>
      <c r="D261" s="13"/>
      <c r="E261" s="27" t="str">
        <f t="shared" si="9"/>
        <v>　　　</v>
      </c>
      <c r="F261" s="26"/>
      <c r="G261" s="4"/>
      <c r="H261" s="17">
        <f t="shared" si="8"/>
        <v>674000</v>
      </c>
    </row>
    <row r="262" spans="1:8" x14ac:dyDescent="0.15">
      <c r="A262" s="25"/>
      <c r="B262" s="6"/>
      <c r="C262" s="6"/>
      <c r="D262" s="13"/>
      <c r="E262" s="27" t="str">
        <f t="shared" si="9"/>
        <v>　　　</v>
      </c>
      <c r="F262" s="26"/>
      <c r="G262" s="4"/>
      <c r="H262" s="17">
        <f t="shared" si="8"/>
        <v>674000</v>
      </c>
    </row>
    <row r="263" spans="1:8" x14ac:dyDescent="0.15">
      <c r="A263" s="25"/>
      <c r="B263" s="6"/>
      <c r="C263" s="6"/>
      <c r="D263" s="13"/>
      <c r="E263" s="27" t="str">
        <f t="shared" si="9"/>
        <v>　　　</v>
      </c>
      <c r="F263" s="26"/>
      <c r="G263" s="4"/>
      <c r="H263" s="17">
        <f t="shared" si="8"/>
        <v>674000</v>
      </c>
    </row>
    <row r="264" spans="1:8" x14ac:dyDescent="0.15">
      <c r="A264" s="25"/>
      <c r="B264" s="6"/>
      <c r="C264" s="6"/>
      <c r="D264" s="13"/>
      <c r="E264" s="27" t="str">
        <f t="shared" si="9"/>
        <v>　　　</v>
      </c>
      <c r="F264" s="26"/>
      <c r="G264" s="4"/>
      <c r="H264" s="17">
        <f t="shared" si="8"/>
        <v>674000</v>
      </c>
    </row>
    <row r="265" spans="1:8" x14ac:dyDescent="0.15">
      <c r="A265" s="25"/>
      <c r="B265" s="6"/>
      <c r="C265" s="6"/>
      <c r="D265" s="13"/>
      <c r="E265" s="27" t="str">
        <f t="shared" si="9"/>
        <v>　　　</v>
      </c>
      <c r="F265" s="26"/>
      <c r="G265" s="4"/>
      <c r="H265" s="17">
        <f t="shared" si="8"/>
        <v>674000</v>
      </c>
    </row>
    <row r="266" spans="1:8" x14ac:dyDescent="0.15">
      <c r="A266" s="25"/>
      <c r="B266" s="6"/>
      <c r="C266" s="6"/>
      <c r="D266" s="13"/>
      <c r="E266" s="27" t="str">
        <f t="shared" si="9"/>
        <v>　　　</v>
      </c>
      <c r="F266" s="26"/>
      <c r="G266" s="4"/>
      <c r="H266" s="17">
        <f t="shared" si="8"/>
        <v>674000</v>
      </c>
    </row>
    <row r="267" spans="1:8" x14ac:dyDescent="0.15">
      <c r="A267" s="25"/>
      <c r="B267" s="6"/>
      <c r="C267" s="6"/>
      <c r="D267" s="13"/>
      <c r="E267" s="27" t="str">
        <f t="shared" si="9"/>
        <v>　　　</v>
      </c>
      <c r="F267" s="26"/>
      <c r="G267" s="4"/>
      <c r="H267" s="17">
        <f t="shared" ref="H267:H305" si="10">H266+B267-C267</f>
        <v>674000</v>
      </c>
    </row>
    <row r="268" spans="1:8" x14ac:dyDescent="0.15">
      <c r="A268" s="25"/>
      <c r="B268" s="6"/>
      <c r="C268" s="6"/>
      <c r="D268" s="13"/>
      <c r="E268" s="27" t="str">
        <f t="shared" si="9"/>
        <v>　　　</v>
      </c>
      <c r="F268" s="26"/>
      <c r="G268" s="4"/>
      <c r="H268" s="17">
        <f t="shared" si="10"/>
        <v>674000</v>
      </c>
    </row>
    <row r="269" spans="1:8" x14ac:dyDescent="0.15">
      <c r="A269" s="25"/>
      <c r="B269" s="6"/>
      <c r="C269" s="6"/>
      <c r="D269" s="13"/>
      <c r="E269" s="27" t="str">
        <f t="shared" si="9"/>
        <v>　　　</v>
      </c>
      <c r="F269" s="26"/>
      <c r="G269" s="4"/>
      <c r="H269" s="17">
        <f t="shared" si="10"/>
        <v>674000</v>
      </c>
    </row>
    <row r="270" spans="1:8" x14ac:dyDescent="0.15">
      <c r="A270" s="25"/>
      <c r="B270" s="6"/>
      <c r="C270" s="6"/>
      <c r="D270" s="13"/>
      <c r="E270" s="27" t="str">
        <f t="shared" si="9"/>
        <v>　　　</v>
      </c>
      <c r="F270" s="26"/>
      <c r="G270" s="4"/>
      <c r="H270" s="17">
        <f t="shared" si="10"/>
        <v>674000</v>
      </c>
    </row>
    <row r="271" spans="1:8" x14ac:dyDescent="0.15">
      <c r="A271" s="25"/>
      <c r="B271" s="6"/>
      <c r="C271" s="6"/>
      <c r="D271" s="13"/>
      <c r="E271" s="27" t="str">
        <f t="shared" si="9"/>
        <v>　　　</v>
      </c>
      <c r="F271" s="26"/>
      <c r="G271" s="4"/>
      <c r="H271" s="17">
        <f t="shared" si="10"/>
        <v>674000</v>
      </c>
    </row>
    <row r="272" spans="1:8" x14ac:dyDescent="0.15">
      <c r="A272" s="25"/>
      <c r="B272" s="6"/>
      <c r="C272" s="6"/>
      <c r="D272" s="13"/>
      <c r="E272" s="27" t="str">
        <f t="shared" si="9"/>
        <v>　　　</v>
      </c>
      <c r="F272" s="26"/>
      <c r="G272" s="4"/>
      <c r="H272" s="17">
        <f t="shared" si="10"/>
        <v>674000</v>
      </c>
    </row>
    <row r="273" spans="1:8" x14ac:dyDescent="0.15">
      <c r="A273" s="25"/>
      <c r="B273" s="6"/>
      <c r="C273" s="6"/>
      <c r="D273" s="13"/>
      <c r="E273" s="27" t="str">
        <f t="shared" si="9"/>
        <v>　　　</v>
      </c>
      <c r="F273" s="26"/>
      <c r="G273" s="4"/>
      <c r="H273" s="17">
        <f t="shared" si="10"/>
        <v>674000</v>
      </c>
    </row>
    <row r="274" spans="1:8" x14ac:dyDescent="0.15">
      <c r="A274" s="25"/>
      <c r="B274" s="6"/>
      <c r="C274" s="6"/>
      <c r="D274" s="13"/>
      <c r="E274" s="27" t="str">
        <f t="shared" si="9"/>
        <v>　　　</v>
      </c>
      <c r="F274" s="26"/>
      <c r="G274" s="4"/>
      <c r="H274" s="17">
        <f t="shared" si="10"/>
        <v>674000</v>
      </c>
    </row>
    <row r="275" spans="1:8" x14ac:dyDescent="0.15">
      <c r="A275" s="25"/>
      <c r="B275" s="6"/>
      <c r="C275" s="6"/>
      <c r="D275" s="13"/>
      <c r="E275" s="27" t="str">
        <f t="shared" si="9"/>
        <v>　　　</v>
      </c>
      <c r="F275" s="26"/>
      <c r="G275" s="4"/>
      <c r="H275" s="17">
        <f t="shared" si="10"/>
        <v>674000</v>
      </c>
    </row>
    <row r="276" spans="1:8" x14ac:dyDescent="0.15">
      <c r="A276" s="25"/>
      <c r="B276" s="6"/>
      <c r="C276" s="6"/>
      <c r="D276" s="13"/>
      <c r="E276" s="27" t="str">
        <f t="shared" si="9"/>
        <v>　　　</v>
      </c>
      <c r="F276" s="26"/>
      <c r="G276" s="4"/>
      <c r="H276" s="17">
        <f t="shared" si="10"/>
        <v>674000</v>
      </c>
    </row>
    <row r="277" spans="1:8" x14ac:dyDescent="0.15">
      <c r="A277" s="25"/>
      <c r="B277" s="6"/>
      <c r="C277" s="6"/>
      <c r="D277" s="13"/>
      <c r="E277" s="27" t="str">
        <f t="shared" si="9"/>
        <v>　　　</v>
      </c>
      <c r="F277" s="26"/>
      <c r="G277" s="4"/>
      <c r="H277" s="17">
        <f t="shared" si="10"/>
        <v>674000</v>
      </c>
    </row>
    <row r="278" spans="1:8" x14ac:dyDescent="0.15">
      <c r="A278" s="25"/>
      <c r="B278" s="6"/>
      <c r="C278" s="6"/>
      <c r="D278" s="13"/>
      <c r="E278" s="27" t="str">
        <f t="shared" si="9"/>
        <v>　　　</v>
      </c>
      <c r="F278" s="26"/>
      <c r="G278" s="4"/>
      <c r="H278" s="17">
        <f t="shared" si="10"/>
        <v>674000</v>
      </c>
    </row>
    <row r="279" spans="1:8" x14ac:dyDescent="0.15">
      <c r="A279" s="25"/>
      <c r="B279" s="6"/>
      <c r="C279" s="6"/>
      <c r="D279" s="13"/>
      <c r="E279" s="27" t="str">
        <f t="shared" si="9"/>
        <v>　　　</v>
      </c>
      <c r="F279" s="26"/>
      <c r="G279" s="4"/>
      <c r="H279" s="17">
        <f t="shared" si="10"/>
        <v>674000</v>
      </c>
    </row>
    <row r="280" spans="1:8" x14ac:dyDescent="0.15">
      <c r="A280" s="25"/>
      <c r="B280" s="6"/>
      <c r="C280" s="6"/>
      <c r="D280" s="13"/>
      <c r="E280" s="27" t="str">
        <f t="shared" si="9"/>
        <v>　　　</v>
      </c>
      <c r="F280" s="26"/>
      <c r="G280" s="4"/>
      <c r="H280" s="17">
        <f t="shared" si="10"/>
        <v>674000</v>
      </c>
    </row>
    <row r="281" spans="1:8" x14ac:dyDescent="0.15">
      <c r="A281" s="25"/>
      <c r="B281" s="6"/>
      <c r="C281" s="6"/>
      <c r="D281" s="13"/>
      <c r="E281" s="27" t="str">
        <f t="shared" si="9"/>
        <v>　　　</v>
      </c>
      <c r="F281" s="26"/>
      <c r="G281" s="4"/>
      <c r="H281" s="17">
        <f t="shared" si="10"/>
        <v>674000</v>
      </c>
    </row>
    <row r="282" spans="1:8" x14ac:dyDescent="0.15">
      <c r="A282" s="25"/>
      <c r="B282" s="6"/>
      <c r="C282" s="6"/>
      <c r="D282" s="13"/>
      <c r="E282" s="27" t="str">
        <f t="shared" si="9"/>
        <v>　　　</v>
      </c>
      <c r="F282" s="26"/>
      <c r="G282" s="4"/>
      <c r="H282" s="17">
        <f t="shared" si="10"/>
        <v>674000</v>
      </c>
    </row>
    <row r="283" spans="1:8" x14ac:dyDescent="0.15">
      <c r="A283" s="25"/>
      <c r="B283" s="6"/>
      <c r="C283" s="6"/>
      <c r="D283" s="13"/>
      <c r="E283" s="27" t="str">
        <f t="shared" si="9"/>
        <v>　　　</v>
      </c>
      <c r="F283" s="26"/>
      <c r="G283" s="4"/>
      <c r="H283" s="17">
        <f t="shared" si="10"/>
        <v>674000</v>
      </c>
    </row>
    <row r="284" spans="1:8" x14ac:dyDescent="0.15">
      <c r="A284" s="25"/>
      <c r="B284" s="6"/>
      <c r="C284" s="6"/>
      <c r="D284" s="13"/>
      <c r="E284" s="27" t="str">
        <f t="shared" si="9"/>
        <v>　　　</v>
      </c>
      <c r="F284" s="26"/>
      <c r="G284" s="4"/>
      <c r="H284" s="17">
        <f t="shared" si="10"/>
        <v>674000</v>
      </c>
    </row>
    <row r="285" spans="1:8" x14ac:dyDescent="0.15">
      <c r="A285" s="25"/>
      <c r="B285" s="6"/>
      <c r="C285" s="6"/>
      <c r="D285" s="13"/>
      <c r="E285" s="27" t="str">
        <f t="shared" si="9"/>
        <v>　　　</v>
      </c>
      <c r="F285" s="26"/>
      <c r="G285" s="4"/>
      <c r="H285" s="17">
        <f t="shared" si="10"/>
        <v>674000</v>
      </c>
    </row>
    <row r="286" spans="1:8" x14ac:dyDescent="0.15">
      <c r="A286" s="25"/>
      <c r="B286" s="6"/>
      <c r="C286" s="6"/>
      <c r="D286" s="13"/>
      <c r="E286" s="27" t="str">
        <f t="shared" si="9"/>
        <v>　　　</v>
      </c>
      <c r="F286" s="26"/>
      <c r="G286" s="4"/>
      <c r="H286" s="17">
        <f t="shared" si="10"/>
        <v>674000</v>
      </c>
    </row>
    <row r="287" spans="1:8" x14ac:dyDescent="0.15">
      <c r="A287" s="25"/>
      <c r="B287" s="6"/>
      <c r="C287" s="6"/>
      <c r="D287" s="13"/>
      <c r="E287" s="27" t="str">
        <f t="shared" si="9"/>
        <v>　　　</v>
      </c>
      <c r="F287" s="26"/>
      <c r="G287" s="4"/>
      <c r="H287" s="17">
        <f t="shared" si="10"/>
        <v>674000</v>
      </c>
    </row>
    <row r="288" spans="1:8" x14ac:dyDescent="0.15">
      <c r="A288" s="25"/>
      <c r="B288" s="6"/>
      <c r="C288" s="6"/>
      <c r="D288" s="13"/>
      <c r="E288" s="27" t="str">
        <f t="shared" si="9"/>
        <v>　　　</v>
      </c>
      <c r="F288" s="26"/>
      <c r="G288" s="4"/>
      <c r="H288" s="17">
        <f t="shared" si="10"/>
        <v>674000</v>
      </c>
    </row>
    <row r="289" spans="1:8" x14ac:dyDescent="0.15">
      <c r="A289" s="25"/>
      <c r="B289" s="6"/>
      <c r="C289" s="6"/>
      <c r="D289" s="13"/>
      <c r="E289" s="27" t="str">
        <f t="shared" si="9"/>
        <v>　　　</v>
      </c>
      <c r="F289" s="26"/>
      <c r="G289" s="4"/>
      <c r="H289" s="17">
        <f t="shared" si="10"/>
        <v>674000</v>
      </c>
    </row>
    <row r="290" spans="1:8" x14ac:dyDescent="0.15">
      <c r="A290" s="25"/>
      <c r="B290" s="6"/>
      <c r="C290" s="6"/>
      <c r="D290" s="13"/>
      <c r="E290" s="27" t="str">
        <f t="shared" si="9"/>
        <v>　　　</v>
      </c>
      <c r="F290" s="26"/>
      <c r="G290" s="4"/>
      <c r="H290" s="17">
        <f t="shared" si="10"/>
        <v>674000</v>
      </c>
    </row>
    <row r="291" spans="1:8" x14ac:dyDescent="0.15">
      <c r="A291" s="25"/>
      <c r="B291" s="6"/>
      <c r="C291" s="6"/>
      <c r="D291" s="13"/>
      <c r="E291" s="27" t="str">
        <f t="shared" si="9"/>
        <v>　　　</v>
      </c>
      <c r="F291" s="26"/>
      <c r="G291" s="4"/>
      <c r="H291" s="17">
        <f t="shared" si="10"/>
        <v>674000</v>
      </c>
    </row>
    <row r="292" spans="1:8" x14ac:dyDescent="0.15">
      <c r="A292" s="25"/>
      <c r="B292" s="6"/>
      <c r="C292" s="6"/>
      <c r="D292" s="13"/>
      <c r="E292" s="27" t="str">
        <f t="shared" si="9"/>
        <v>　　　</v>
      </c>
      <c r="F292" s="26"/>
      <c r="G292" s="4"/>
      <c r="H292" s="17">
        <f t="shared" si="10"/>
        <v>674000</v>
      </c>
    </row>
    <row r="293" spans="1:8" x14ac:dyDescent="0.15">
      <c r="A293" s="25"/>
      <c r="B293" s="6"/>
      <c r="C293" s="6"/>
      <c r="D293" s="13"/>
      <c r="E293" s="27" t="str">
        <f t="shared" si="9"/>
        <v>　　　</v>
      </c>
      <c r="F293" s="26"/>
      <c r="G293" s="4"/>
      <c r="H293" s="17">
        <f t="shared" si="10"/>
        <v>674000</v>
      </c>
    </row>
    <row r="294" spans="1:8" x14ac:dyDescent="0.15">
      <c r="A294" s="25"/>
      <c r="B294" s="6"/>
      <c r="C294" s="6"/>
      <c r="D294" s="13"/>
      <c r="E294" s="27" t="str">
        <f t="shared" si="9"/>
        <v>　　　</v>
      </c>
      <c r="F294" s="26"/>
      <c r="G294" s="4"/>
      <c r="H294" s="17">
        <f t="shared" si="10"/>
        <v>674000</v>
      </c>
    </row>
    <row r="295" spans="1:8" x14ac:dyDescent="0.15">
      <c r="A295" s="25"/>
      <c r="B295" s="6"/>
      <c r="C295" s="6"/>
      <c r="D295" s="13"/>
      <c r="E295" s="27" t="str">
        <f t="shared" si="9"/>
        <v>　　　</v>
      </c>
      <c r="F295" s="26"/>
      <c r="G295" s="4"/>
      <c r="H295" s="17">
        <f t="shared" si="10"/>
        <v>674000</v>
      </c>
    </row>
    <row r="296" spans="1:8" x14ac:dyDescent="0.15">
      <c r="A296" s="25"/>
      <c r="B296" s="6"/>
      <c r="C296" s="6"/>
      <c r="D296" s="13"/>
      <c r="E296" s="27" t="str">
        <f t="shared" si="9"/>
        <v>　　　</v>
      </c>
      <c r="F296" s="26"/>
      <c r="G296" s="4"/>
      <c r="H296" s="17">
        <f t="shared" si="10"/>
        <v>674000</v>
      </c>
    </row>
    <row r="297" spans="1:8" x14ac:dyDescent="0.15">
      <c r="A297" s="25"/>
      <c r="B297" s="6"/>
      <c r="C297" s="6"/>
      <c r="D297" s="13"/>
      <c r="E297" s="27" t="str">
        <f t="shared" si="9"/>
        <v>　　　</v>
      </c>
      <c r="F297" s="26"/>
      <c r="G297" s="4"/>
      <c r="H297" s="17">
        <f t="shared" si="10"/>
        <v>674000</v>
      </c>
    </row>
    <row r="298" spans="1:8" x14ac:dyDescent="0.15">
      <c r="A298" s="25"/>
      <c r="B298" s="6"/>
      <c r="C298" s="6"/>
      <c r="D298" s="13"/>
      <c r="E298" s="27" t="str">
        <f t="shared" si="9"/>
        <v>　　　</v>
      </c>
      <c r="F298" s="26"/>
      <c r="G298" s="4"/>
      <c r="H298" s="17">
        <f t="shared" si="10"/>
        <v>674000</v>
      </c>
    </row>
    <row r="299" spans="1:8" x14ac:dyDescent="0.15">
      <c r="A299" s="25"/>
      <c r="B299" s="6"/>
      <c r="C299" s="6"/>
      <c r="D299" s="13"/>
      <c r="E299" s="27" t="str">
        <f t="shared" si="9"/>
        <v>　　　</v>
      </c>
      <c r="F299" s="26"/>
      <c r="G299" s="4"/>
      <c r="H299" s="17">
        <f t="shared" si="10"/>
        <v>674000</v>
      </c>
    </row>
    <row r="300" spans="1:8" x14ac:dyDescent="0.15">
      <c r="A300" s="25"/>
      <c r="B300" s="6"/>
      <c r="C300" s="6"/>
      <c r="D300" s="13"/>
      <c r="E300" s="27" t="str">
        <f t="shared" si="9"/>
        <v>　　　</v>
      </c>
      <c r="F300" s="26"/>
      <c r="G300" s="4"/>
      <c r="H300" s="17">
        <f t="shared" si="10"/>
        <v>674000</v>
      </c>
    </row>
    <row r="301" spans="1:8" x14ac:dyDescent="0.15">
      <c r="A301" s="25"/>
      <c r="B301" s="6"/>
      <c r="C301" s="6"/>
      <c r="D301" s="13"/>
      <c r="E301" s="10" t="str">
        <f t="shared" si="9"/>
        <v>　　　</v>
      </c>
      <c r="F301" s="26"/>
      <c r="G301" s="4"/>
      <c r="H301" s="17">
        <f t="shared" si="10"/>
        <v>674000</v>
      </c>
    </row>
    <row r="302" spans="1:8" x14ac:dyDescent="0.15">
      <c r="A302" s="25"/>
      <c r="B302" s="6"/>
      <c r="C302" s="6"/>
      <c r="D302" s="13"/>
      <c r="E302" s="10" t="str">
        <f t="shared" si="9"/>
        <v>　　　</v>
      </c>
      <c r="F302" s="26"/>
      <c r="G302" s="4"/>
      <c r="H302" s="19">
        <f t="shared" si="10"/>
        <v>674000</v>
      </c>
    </row>
    <row r="303" spans="1:8" x14ac:dyDescent="0.15">
      <c r="A303" s="25"/>
      <c r="B303" s="6"/>
      <c r="C303" s="6"/>
      <c r="D303" s="13"/>
      <c r="E303" s="10" t="str">
        <f t="shared" si="9"/>
        <v>　　　</v>
      </c>
      <c r="F303" s="26"/>
      <c r="G303" s="4"/>
      <c r="H303" s="19">
        <f t="shared" si="10"/>
        <v>674000</v>
      </c>
    </row>
    <row r="304" spans="1:8" x14ac:dyDescent="0.15">
      <c r="A304" s="25"/>
      <c r="B304" s="6"/>
      <c r="C304" s="6"/>
      <c r="D304" s="13"/>
      <c r="E304" s="10" t="str">
        <f t="shared" si="9"/>
        <v>　　　</v>
      </c>
      <c r="F304" s="26"/>
      <c r="G304" s="4"/>
      <c r="H304" s="19">
        <f t="shared" si="10"/>
        <v>674000</v>
      </c>
    </row>
    <row r="305" spans="1:8" x14ac:dyDescent="0.15">
      <c r="A305" s="25"/>
      <c r="B305" s="6"/>
      <c r="C305" s="6"/>
      <c r="D305" s="13"/>
      <c r="E305" s="10"/>
      <c r="F305" s="26"/>
      <c r="G305" s="4"/>
      <c r="H305" s="19">
        <f t="shared" si="10"/>
        <v>674000</v>
      </c>
    </row>
    <row r="306" spans="1:8" x14ac:dyDescent="0.15">
      <c r="A306" s="25"/>
      <c r="B306" s="6"/>
      <c r="C306" s="6"/>
      <c r="D306" s="13"/>
      <c r="E306" s="10"/>
      <c r="F306" s="26"/>
      <c r="G306" s="4"/>
      <c r="H306" s="19"/>
    </row>
  </sheetData>
  <sheetProtection sheet="1" objects="1" scenarios="1" selectLockedCells="1" selectUnlockedCells="1"/>
  <autoFilter ref="D1:D217"/>
  <phoneticPr fontId="1"/>
  <dataValidations count="1">
    <dataValidation type="list" allowBlank="1" showInputMessage="1" showErrorMessage="1" sqref="D1:D1048576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06"/>
  <sheetViews>
    <sheetView tabSelected="1" zoomScale="102" zoomScaleNormal="102" workbookViewId="0">
      <selection activeCell="D8" sqref="D8"/>
    </sheetView>
  </sheetViews>
  <sheetFormatPr defaultRowHeight="13.5" x14ac:dyDescent="0.15"/>
  <cols>
    <col min="1" max="1" width="11.625" style="14" bestFit="1" customWidth="1"/>
    <col min="2" max="3" width="12.125" style="5" customWidth="1"/>
    <col min="4" max="4" width="6.75" style="12" bestFit="1" customWidth="1"/>
    <col min="5" max="5" width="12.125" style="9" customWidth="1"/>
    <col min="6" max="6" width="21.125" style="7" customWidth="1"/>
    <col min="7" max="7" width="12.125" style="3" customWidth="1"/>
    <col min="8" max="8" width="12.125" style="18" customWidth="1"/>
    <col min="9" max="9" width="5.125" style="11" customWidth="1"/>
    <col min="10" max="10" width="9" style="11"/>
    <col min="11" max="11" width="10" style="15" bestFit="1" customWidth="1"/>
    <col min="12" max="12" width="4" style="15" customWidth="1"/>
    <col min="13" max="13" width="11" bestFit="1" customWidth="1"/>
  </cols>
  <sheetData>
    <row r="1" spans="1:13" ht="15" thickTop="1" thickBot="1" x14ac:dyDescent="0.2">
      <c r="A1" s="22" t="s">
        <v>0</v>
      </c>
      <c r="B1" s="16" t="s">
        <v>1</v>
      </c>
      <c r="C1" s="16" t="s">
        <v>2</v>
      </c>
      <c r="D1" s="23" t="s">
        <v>31</v>
      </c>
      <c r="E1" s="8" t="s">
        <v>3</v>
      </c>
      <c r="F1" s="24" t="s">
        <v>4</v>
      </c>
      <c r="G1" s="24" t="s">
        <v>5</v>
      </c>
      <c r="H1" s="16" t="s">
        <v>6</v>
      </c>
      <c r="J1" s="20" t="s">
        <v>32</v>
      </c>
      <c r="K1" s="21" t="s">
        <v>33</v>
      </c>
      <c r="M1" s="31" t="s">
        <v>36</v>
      </c>
    </row>
    <row r="2" spans="1:13" ht="15" thickTop="1" thickBot="1" x14ac:dyDescent="0.2">
      <c r="A2" s="41">
        <v>6</v>
      </c>
      <c r="B2" s="17"/>
      <c r="C2" s="17"/>
      <c r="D2" s="38"/>
      <c r="E2" s="39"/>
      <c r="F2" s="40"/>
      <c r="G2" s="39"/>
      <c r="H2" s="6"/>
      <c r="J2" s="33">
        <v>0</v>
      </c>
      <c r="K2" s="34" t="s">
        <v>26</v>
      </c>
      <c r="M2" s="37" t="s">
        <v>37</v>
      </c>
    </row>
    <row r="3" spans="1:13" ht="15" thickTop="1" thickBot="1" x14ac:dyDescent="0.2">
      <c r="A3" s="25"/>
      <c r="B3" s="6"/>
      <c r="C3" s="6"/>
      <c r="D3" s="13">
        <v>23</v>
      </c>
      <c r="E3" s="27" t="str">
        <f t="shared" ref="E3:E66" si="0">VLOOKUP(D3,$J$2:$K$27,2)</f>
        <v>事業主貸</v>
      </c>
      <c r="F3" s="26"/>
      <c r="G3" s="4"/>
      <c r="H3" s="17">
        <f>H2+B3-C3</f>
        <v>0</v>
      </c>
      <c r="J3" s="33">
        <v>1</v>
      </c>
      <c r="K3" s="35" t="s">
        <v>35</v>
      </c>
    </row>
    <row r="4" spans="1:13" ht="15" thickTop="1" thickBot="1" x14ac:dyDescent="0.2">
      <c r="A4" s="25"/>
      <c r="B4" s="6"/>
      <c r="C4" s="6"/>
      <c r="D4" s="28">
        <v>8</v>
      </c>
      <c r="E4" s="27" t="str">
        <f t="shared" si="0"/>
        <v>給料手当</v>
      </c>
      <c r="F4" s="26"/>
      <c r="G4" s="4"/>
      <c r="H4" s="17">
        <f>H3+B4-C4</f>
        <v>0</v>
      </c>
      <c r="J4" s="33">
        <v>2</v>
      </c>
      <c r="K4" s="35" t="s">
        <v>34</v>
      </c>
    </row>
    <row r="5" spans="1:13" ht="15" thickTop="1" thickBot="1" x14ac:dyDescent="0.2">
      <c r="A5" s="25"/>
      <c r="B5" s="6"/>
      <c r="C5" s="6"/>
      <c r="D5" s="13">
        <v>17</v>
      </c>
      <c r="E5" s="27" t="str">
        <f t="shared" si="0"/>
        <v>租税公課</v>
      </c>
      <c r="F5" s="26"/>
      <c r="G5" s="4"/>
      <c r="H5" s="17">
        <f>H4+B5-C5</f>
        <v>0</v>
      </c>
      <c r="J5" s="33">
        <v>3</v>
      </c>
      <c r="K5" s="36" t="s">
        <v>24</v>
      </c>
    </row>
    <row r="6" spans="1:13" ht="15" thickTop="1" thickBot="1" x14ac:dyDescent="0.2">
      <c r="A6" s="25"/>
      <c r="B6" s="6"/>
      <c r="C6" s="6"/>
      <c r="D6" s="13"/>
      <c r="E6" s="27" t="str">
        <f t="shared" si="0"/>
        <v>　　　</v>
      </c>
      <c r="F6" s="26"/>
      <c r="G6" s="4"/>
      <c r="H6" s="17">
        <f>H5+B6-C6</f>
        <v>0</v>
      </c>
      <c r="J6" s="33">
        <v>4</v>
      </c>
      <c r="K6" s="36" t="s">
        <v>25</v>
      </c>
    </row>
    <row r="7" spans="1:13" ht="15" thickTop="1" thickBot="1" x14ac:dyDescent="0.2">
      <c r="A7" s="25"/>
      <c r="B7" s="6"/>
      <c r="C7" s="6"/>
      <c r="D7" s="13"/>
      <c r="E7" s="27" t="str">
        <f t="shared" si="0"/>
        <v>　　　</v>
      </c>
      <c r="F7" s="26"/>
      <c r="G7" s="4"/>
      <c r="H7" s="17">
        <f t="shared" ref="H7:H8" si="1">H6+B7-C7</f>
        <v>0</v>
      </c>
      <c r="J7" s="33">
        <v>5</v>
      </c>
      <c r="K7" s="36" t="s">
        <v>57</v>
      </c>
    </row>
    <row r="8" spans="1:13" ht="15" thickTop="1" thickBot="1" x14ac:dyDescent="0.2">
      <c r="A8" s="25"/>
      <c r="B8" s="6"/>
      <c r="C8" s="6"/>
      <c r="D8" s="13"/>
      <c r="E8" s="27" t="str">
        <f t="shared" si="0"/>
        <v>　　　</v>
      </c>
      <c r="F8" s="26"/>
      <c r="G8" s="4"/>
      <c r="H8" s="17">
        <f t="shared" si="1"/>
        <v>0</v>
      </c>
      <c r="J8" s="33">
        <v>6</v>
      </c>
      <c r="K8" s="34" t="s">
        <v>18</v>
      </c>
    </row>
    <row r="9" spans="1:13" ht="15" thickTop="1" thickBot="1" x14ac:dyDescent="0.2">
      <c r="A9" s="25"/>
      <c r="B9" s="6"/>
      <c r="C9" s="6"/>
      <c r="D9" s="13"/>
      <c r="E9" s="27" t="str">
        <f t="shared" si="0"/>
        <v>　　　</v>
      </c>
      <c r="F9" s="26"/>
      <c r="G9" s="4"/>
      <c r="H9" s="17">
        <f>H8+B9-C9</f>
        <v>0</v>
      </c>
      <c r="J9" s="33">
        <v>7</v>
      </c>
      <c r="K9" s="34" t="s">
        <v>19</v>
      </c>
    </row>
    <row r="10" spans="1:13" ht="15" thickTop="1" thickBot="1" x14ac:dyDescent="0.2">
      <c r="A10" s="25"/>
      <c r="B10" s="6"/>
      <c r="C10" s="6"/>
      <c r="D10" s="13"/>
      <c r="E10" s="27" t="str">
        <f t="shared" si="0"/>
        <v>　　　</v>
      </c>
      <c r="F10" s="26"/>
      <c r="G10" s="4"/>
      <c r="H10" s="17">
        <f>H9+B10-C10</f>
        <v>0</v>
      </c>
      <c r="J10" s="33">
        <v>8</v>
      </c>
      <c r="K10" s="36" t="s">
        <v>20</v>
      </c>
    </row>
    <row r="11" spans="1:13" ht="15" thickTop="1" thickBot="1" x14ac:dyDescent="0.2">
      <c r="A11" s="25"/>
      <c r="B11" s="6"/>
      <c r="C11" s="6"/>
      <c r="D11" s="13"/>
      <c r="E11" s="27" t="str">
        <f t="shared" si="0"/>
        <v>　　　</v>
      </c>
      <c r="F11" s="26"/>
      <c r="G11" s="4"/>
      <c r="H11" s="17">
        <f t="shared" ref="H11:H74" si="2">H10+B11-C11</f>
        <v>0</v>
      </c>
      <c r="J11" s="33">
        <v>9</v>
      </c>
      <c r="K11" s="34" t="s">
        <v>11</v>
      </c>
    </row>
    <row r="12" spans="1:13" ht="15" thickTop="1" thickBot="1" x14ac:dyDescent="0.2">
      <c r="A12" s="25"/>
      <c r="B12" s="6"/>
      <c r="C12" s="6"/>
      <c r="D12" s="13"/>
      <c r="E12" s="27" t="str">
        <f t="shared" si="0"/>
        <v>　　　</v>
      </c>
      <c r="F12" s="26"/>
      <c r="G12" s="4"/>
      <c r="H12" s="17">
        <f t="shared" si="2"/>
        <v>0</v>
      </c>
      <c r="J12" s="33">
        <v>10</v>
      </c>
      <c r="K12" s="34" t="s">
        <v>12</v>
      </c>
    </row>
    <row r="13" spans="1:13" ht="15" thickTop="1" thickBot="1" x14ac:dyDescent="0.2">
      <c r="A13" s="25"/>
      <c r="B13" s="6"/>
      <c r="C13" s="6"/>
      <c r="D13" s="13"/>
      <c r="E13" s="27" t="str">
        <f t="shared" si="0"/>
        <v>　　　</v>
      </c>
      <c r="F13" s="26"/>
      <c r="G13" s="4"/>
      <c r="H13" s="17">
        <f t="shared" si="2"/>
        <v>0</v>
      </c>
      <c r="J13" s="33">
        <v>11</v>
      </c>
      <c r="K13" s="34" t="s">
        <v>13</v>
      </c>
    </row>
    <row r="14" spans="1:13" ht="15" thickTop="1" thickBot="1" x14ac:dyDescent="0.2">
      <c r="A14" s="25"/>
      <c r="B14" s="6"/>
      <c r="C14" s="6"/>
      <c r="D14" s="13"/>
      <c r="E14" s="27" t="str">
        <f t="shared" si="0"/>
        <v>　　　</v>
      </c>
      <c r="F14" s="26"/>
      <c r="G14" s="4"/>
      <c r="H14" s="17">
        <f t="shared" si="2"/>
        <v>0</v>
      </c>
      <c r="J14" s="33">
        <v>12</v>
      </c>
      <c r="K14" s="34" t="s">
        <v>14</v>
      </c>
    </row>
    <row r="15" spans="1:13" ht="15" thickTop="1" thickBot="1" x14ac:dyDescent="0.2">
      <c r="A15" s="25"/>
      <c r="B15" s="6"/>
      <c r="C15" s="6"/>
      <c r="D15" s="13"/>
      <c r="E15" s="27" t="str">
        <f t="shared" si="0"/>
        <v>　　　</v>
      </c>
      <c r="F15" s="26"/>
      <c r="G15" s="4"/>
      <c r="H15" s="17">
        <f t="shared" si="2"/>
        <v>0</v>
      </c>
      <c r="J15" s="33">
        <v>13</v>
      </c>
      <c r="K15" s="34" t="s">
        <v>15</v>
      </c>
    </row>
    <row r="16" spans="1:13" ht="15" thickTop="1" thickBot="1" x14ac:dyDescent="0.2">
      <c r="A16" s="25"/>
      <c r="B16" s="6"/>
      <c r="C16" s="6"/>
      <c r="D16" s="13"/>
      <c r="E16" s="27" t="str">
        <f t="shared" si="0"/>
        <v>　　　</v>
      </c>
      <c r="F16" s="26"/>
      <c r="G16" s="4"/>
      <c r="H16" s="17">
        <f t="shared" si="2"/>
        <v>0</v>
      </c>
      <c r="J16" s="33">
        <v>14</v>
      </c>
      <c r="K16" s="34" t="s">
        <v>16</v>
      </c>
    </row>
    <row r="17" spans="1:11" ht="15" thickTop="1" thickBot="1" x14ac:dyDescent="0.2">
      <c r="A17" s="25"/>
      <c r="B17" s="6"/>
      <c r="C17" s="6"/>
      <c r="D17" s="13"/>
      <c r="E17" s="27" t="str">
        <f t="shared" si="0"/>
        <v>　　　</v>
      </c>
      <c r="F17" s="26"/>
      <c r="G17" s="4"/>
      <c r="H17" s="17">
        <f t="shared" si="2"/>
        <v>0</v>
      </c>
      <c r="J17" s="33">
        <v>15</v>
      </c>
      <c r="K17" s="34" t="s">
        <v>17</v>
      </c>
    </row>
    <row r="18" spans="1:11" ht="15" thickTop="1" thickBot="1" x14ac:dyDescent="0.2">
      <c r="A18" s="25"/>
      <c r="B18" s="6"/>
      <c r="C18" s="6"/>
      <c r="D18" s="13"/>
      <c r="E18" s="27" t="str">
        <f t="shared" si="0"/>
        <v>　　　</v>
      </c>
      <c r="F18" s="26"/>
      <c r="G18" s="4"/>
      <c r="H18" s="17">
        <f t="shared" si="2"/>
        <v>0</v>
      </c>
      <c r="J18" s="33">
        <v>16</v>
      </c>
      <c r="K18" s="34" t="s">
        <v>21</v>
      </c>
    </row>
    <row r="19" spans="1:11" ht="15" thickTop="1" thickBot="1" x14ac:dyDescent="0.2">
      <c r="A19" s="25"/>
      <c r="B19" s="6"/>
      <c r="C19" s="6"/>
      <c r="D19" s="13"/>
      <c r="E19" s="27" t="str">
        <f t="shared" si="0"/>
        <v>　　　</v>
      </c>
      <c r="F19" s="26"/>
      <c r="G19" s="4"/>
      <c r="H19" s="17">
        <f t="shared" si="2"/>
        <v>0</v>
      </c>
      <c r="J19" s="33">
        <v>17</v>
      </c>
      <c r="K19" s="36" t="s">
        <v>9</v>
      </c>
    </row>
    <row r="20" spans="1:11" ht="15" thickTop="1" thickBot="1" x14ac:dyDescent="0.2">
      <c r="A20" s="25"/>
      <c r="B20" s="6"/>
      <c r="C20" s="6"/>
      <c r="D20" s="13"/>
      <c r="E20" s="27" t="str">
        <f t="shared" si="0"/>
        <v>　　　</v>
      </c>
      <c r="F20" s="26"/>
      <c r="G20" s="4"/>
      <c r="H20" s="17">
        <f t="shared" si="2"/>
        <v>0</v>
      </c>
      <c r="J20" s="33">
        <v>18</v>
      </c>
      <c r="K20" s="34" t="s">
        <v>22</v>
      </c>
    </row>
    <row r="21" spans="1:11" ht="15" thickTop="1" thickBot="1" x14ac:dyDescent="0.2">
      <c r="A21" s="25"/>
      <c r="B21" s="6"/>
      <c r="C21" s="6"/>
      <c r="D21" s="13"/>
      <c r="E21" s="27" t="str">
        <f t="shared" si="0"/>
        <v>　　　</v>
      </c>
      <c r="F21" s="26"/>
      <c r="G21" s="4"/>
      <c r="H21" s="17">
        <f t="shared" si="2"/>
        <v>0</v>
      </c>
      <c r="J21" s="33">
        <v>19</v>
      </c>
      <c r="K21" s="34" t="s">
        <v>23</v>
      </c>
    </row>
    <row r="22" spans="1:11" ht="15" thickTop="1" thickBot="1" x14ac:dyDescent="0.2">
      <c r="A22" s="25"/>
      <c r="B22" s="6"/>
      <c r="C22" s="6"/>
      <c r="D22" s="13"/>
      <c r="E22" s="27" t="str">
        <f t="shared" si="0"/>
        <v>　　　</v>
      </c>
      <c r="F22" s="26"/>
      <c r="G22" s="4"/>
      <c r="H22" s="17">
        <f t="shared" si="2"/>
        <v>0</v>
      </c>
      <c r="J22" s="33">
        <v>20</v>
      </c>
      <c r="K22" s="34" t="s">
        <v>27</v>
      </c>
    </row>
    <row r="23" spans="1:11" ht="15" thickTop="1" thickBot="1" x14ac:dyDescent="0.2">
      <c r="A23" s="25"/>
      <c r="B23" s="6"/>
      <c r="C23" s="6"/>
      <c r="D23" s="13"/>
      <c r="E23" s="27" t="str">
        <f t="shared" si="0"/>
        <v>　　　</v>
      </c>
      <c r="F23" s="26"/>
      <c r="G23" s="4"/>
      <c r="H23" s="17">
        <f t="shared" si="2"/>
        <v>0</v>
      </c>
      <c r="J23" s="33">
        <v>21</v>
      </c>
      <c r="K23" s="34" t="s">
        <v>28</v>
      </c>
    </row>
    <row r="24" spans="1:11" ht="15" thickTop="1" thickBot="1" x14ac:dyDescent="0.2">
      <c r="A24" s="25"/>
      <c r="B24" s="6"/>
      <c r="C24" s="6"/>
      <c r="D24" s="13"/>
      <c r="E24" s="27" t="str">
        <f t="shared" si="0"/>
        <v>　　　</v>
      </c>
      <c r="F24" s="26"/>
      <c r="G24" s="4"/>
      <c r="H24" s="17">
        <f t="shared" si="2"/>
        <v>0</v>
      </c>
      <c r="J24" s="33">
        <v>22</v>
      </c>
      <c r="K24" s="34" t="s">
        <v>29</v>
      </c>
    </row>
    <row r="25" spans="1:11" ht="15" thickTop="1" thickBot="1" x14ac:dyDescent="0.2">
      <c r="A25" s="25"/>
      <c r="B25" s="6"/>
      <c r="C25" s="6"/>
      <c r="D25" s="13"/>
      <c r="E25" s="27" t="str">
        <f t="shared" si="0"/>
        <v>　　　</v>
      </c>
      <c r="F25" s="26"/>
      <c r="G25" s="4"/>
      <c r="H25" s="17">
        <f t="shared" si="2"/>
        <v>0</v>
      </c>
      <c r="J25" s="33">
        <v>23</v>
      </c>
      <c r="K25" s="36" t="s">
        <v>58</v>
      </c>
    </row>
    <row r="26" spans="1:11" ht="15" thickTop="1" thickBot="1" x14ac:dyDescent="0.2">
      <c r="A26" s="25"/>
      <c r="B26" s="6"/>
      <c r="C26" s="6"/>
      <c r="D26" s="13"/>
      <c r="E26" s="27" t="str">
        <f t="shared" si="0"/>
        <v>　　　</v>
      </c>
      <c r="F26" s="26"/>
      <c r="G26" s="4"/>
      <c r="H26" s="17">
        <f t="shared" si="2"/>
        <v>0</v>
      </c>
      <c r="J26" s="33">
        <v>24</v>
      </c>
      <c r="K26" s="36" t="s">
        <v>59</v>
      </c>
    </row>
    <row r="27" spans="1:11" ht="15" thickTop="1" thickBot="1" x14ac:dyDescent="0.2">
      <c r="A27" s="25"/>
      <c r="B27" s="6"/>
      <c r="C27" s="6"/>
      <c r="D27" s="13"/>
      <c r="E27" s="27" t="str">
        <f t="shared" si="0"/>
        <v>　　　</v>
      </c>
      <c r="F27" s="26"/>
      <c r="G27" s="4"/>
      <c r="H27" s="17">
        <f t="shared" si="2"/>
        <v>0</v>
      </c>
      <c r="J27" s="33">
        <v>23</v>
      </c>
      <c r="K27" s="34" t="s">
        <v>30</v>
      </c>
    </row>
    <row r="28" spans="1:11" ht="14.25" thickTop="1" x14ac:dyDescent="0.15">
      <c r="A28" s="25"/>
      <c r="B28" s="6"/>
      <c r="C28" s="6"/>
      <c r="D28" s="13"/>
      <c r="E28" s="27" t="str">
        <f t="shared" si="0"/>
        <v>　　　</v>
      </c>
      <c r="F28" s="26"/>
      <c r="G28" s="4"/>
      <c r="H28" s="17">
        <f t="shared" si="2"/>
        <v>0</v>
      </c>
    </row>
    <row r="29" spans="1:11" x14ac:dyDescent="0.15">
      <c r="A29" s="25"/>
      <c r="B29" s="6"/>
      <c r="C29" s="6"/>
      <c r="D29" s="13"/>
      <c r="E29" s="27" t="str">
        <f t="shared" si="0"/>
        <v>　　　</v>
      </c>
      <c r="F29" s="26"/>
      <c r="G29" s="4"/>
      <c r="H29" s="17">
        <f t="shared" si="2"/>
        <v>0</v>
      </c>
    </row>
    <row r="30" spans="1:11" x14ac:dyDescent="0.15">
      <c r="A30" s="25"/>
      <c r="B30" s="6"/>
      <c r="C30" s="6"/>
      <c r="D30" s="13"/>
      <c r="E30" s="27" t="str">
        <f t="shared" si="0"/>
        <v>　　　</v>
      </c>
      <c r="F30" s="26"/>
      <c r="G30" s="4"/>
      <c r="H30" s="17">
        <f t="shared" si="2"/>
        <v>0</v>
      </c>
    </row>
    <row r="31" spans="1:11" x14ac:dyDescent="0.15">
      <c r="A31" s="25"/>
      <c r="B31" s="6"/>
      <c r="C31" s="6"/>
      <c r="D31" s="13"/>
      <c r="E31" s="27" t="str">
        <f t="shared" si="0"/>
        <v>　　　</v>
      </c>
      <c r="F31" s="26"/>
      <c r="G31" s="4"/>
      <c r="H31" s="17">
        <f t="shared" si="2"/>
        <v>0</v>
      </c>
    </row>
    <row r="32" spans="1:11" x14ac:dyDescent="0.15">
      <c r="A32" s="25"/>
      <c r="B32" s="6"/>
      <c r="C32" s="6"/>
      <c r="D32" s="13"/>
      <c r="E32" s="27" t="str">
        <f t="shared" si="0"/>
        <v>　　　</v>
      </c>
      <c r="F32" s="26"/>
      <c r="G32" s="4"/>
      <c r="H32" s="17">
        <f t="shared" si="2"/>
        <v>0</v>
      </c>
    </row>
    <row r="33" spans="1:8" x14ac:dyDescent="0.15">
      <c r="A33" s="25"/>
      <c r="B33" s="6"/>
      <c r="C33" s="6"/>
      <c r="D33" s="13"/>
      <c r="E33" s="27" t="str">
        <f t="shared" si="0"/>
        <v>　　　</v>
      </c>
      <c r="F33" s="26"/>
      <c r="G33" s="4"/>
      <c r="H33" s="17">
        <f t="shared" si="2"/>
        <v>0</v>
      </c>
    </row>
    <row r="34" spans="1:8" x14ac:dyDescent="0.15">
      <c r="A34" s="25"/>
      <c r="B34" s="6"/>
      <c r="C34" s="6"/>
      <c r="D34" s="13"/>
      <c r="E34" s="27" t="str">
        <f t="shared" si="0"/>
        <v>　　　</v>
      </c>
      <c r="F34" s="26"/>
      <c r="G34" s="4"/>
      <c r="H34" s="17">
        <f t="shared" si="2"/>
        <v>0</v>
      </c>
    </row>
    <row r="35" spans="1:8" x14ac:dyDescent="0.15">
      <c r="A35" s="25"/>
      <c r="B35" s="6"/>
      <c r="C35" s="6"/>
      <c r="D35" s="13"/>
      <c r="E35" s="27" t="str">
        <f t="shared" si="0"/>
        <v>　　　</v>
      </c>
      <c r="F35" s="26"/>
      <c r="G35" s="4"/>
      <c r="H35" s="17">
        <f t="shared" si="2"/>
        <v>0</v>
      </c>
    </row>
    <row r="36" spans="1:8" x14ac:dyDescent="0.15">
      <c r="A36" s="25"/>
      <c r="B36" s="6"/>
      <c r="C36" s="6"/>
      <c r="D36" s="13"/>
      <c r="E36" s="27" t="str">
        <f t="shared" si="0"/>
        <v>　　　</v>
      </c>
      <c r="F36" s="26"/>
      <c r="G36" s="4"/>
      <c r="H36" s="17">
        <f t="shared" si="2"/>
        <v>0</v>
      </c>
    </row>
    <row r="37" spans="1:8" x14ac:dyDescent="0.15">
      <c r="A37" s="25"/>
      <c r="B37" s="6"/>
      <c r="C37" s="6"/>
      <c r="D37" s="13"/>
      <c r="E37" s="27" t="str">
        <f t="shared" si="0"/>
        <v>　　　</v>
      </c>
      <c r="F37" s="26"/>
      <c r="G37" s="4"/>
      <c r="H37" s="17">
        <f t="shared" si="2"/>
        <v>0</v>
      </c>
    </row>
    <row r="38" spans="1:8" x14ac:dyDescent="0.15">
      <c r="A38" s="25"/>
      <c r="B38" s="6"/>
      <c r="C38" s="6"/>
      <c r="D38" s="13"/>
      <c r="E38" s="27" t="str">
        <f t="shared" si="0"/>
        <v>　　　</v>
      </c>
      <c r="F38" s="26"/>
      <c r="G38" s="4"/>
      <c r="H38" s="17">
        <f t="shared" si="2"/>
        <v>0</v>
      </c>
    </row>
    <row r="39" spans="1:8" x14ac:dyDescent="0.15">
      <c r="A39" s="25"/>
      <c r="B39" s="6"/>
      <c r="C39" s="6"/>
      <c r="D39" s="13"/>
      <c r="E39" s="27" t="str">
        <f t="shared" si="0"/>
        <v>　　　</v>
      </c>
      <c r="F39" s="26"/>
      <c r="G39" s="4"/>
      <c r="H39" s="17">
        <f t="shared" si="2"/>
        <v>0</v>
      </c>
    </row>
    <row r="40" spans="1:8" x14ac:dyDescent="0.15">
      <c r="A40" s="25"/>
      <c r="B40" s="6"/>
      <c r="C40" s="6"/>
      <c r="D40" s="13"/>
      <c r="E40" s="27" t="str">
        <f t="shared" si="0"/>
        <v>　　　</v>
      </c>
      <c r="F40" s="26"/>
      <c r="G40" s="4"/>
      <c r="H40" s="17">
        <f t="shared" si="2"/>
        <v>0</v>
      </c>
    </row>
    <row r="41" spans="1:8" x14ac:dyDescent="0.15">
      <c r="A41" s="25"/>
      <c r="B41" s="6"/>
      <c r="C41" s="6"/>
      <c r="D41" s="13"/>
      <c r="E41" s="27" t="str">
        <f t="shared" si="0"/>
        <v>　　　</v>
      </c>
      <c r="F41" s="26"/>
      <c r="G41" s="4"/>
      <c r="H41" s="17">
        <f t="shared" si="2"/>
        <v>0</v>
      </c>
    </row>
    <row r="42" spans="1:8" x14ac:dyDescent="0.15">
      <c r="A42" s="25"/>
      <c r="B42" s="6"/>
      <c r="C42" s="6"/>
      <c r="D42" s="13"/>
      <c r="E42" s="27" t="str">
        <f t="shared" si="0"/>
        <v>　　　</v>
      </c>
      <c r="F42" s="26"/>
      <c r="G42" s="4"/>
      <c r="H42" s="17">
        <f t="shared" si="2"/>
        <v>0</v>
      </c>
    </row>
    <row r="43" spans="1:8" x14ac:dyDescent="0.15">
      <c r="A43" s="25"/>
      <c r="B43" s="6"/>
      <c r="C43" s="6"/>
      <c r="D43" s="13"/>
      <c r="E43" s="27" t="str">
        <f t="shared" si="0"/>
        <v>　　　</v>
      </c>
      <c r="F43" s="26"/>
      <c r="G43" s="4"/>
      <c r="H43" s="17">
        <f t="shared" si="2"/>
        <v>0</v>
      </c>
    </row>
    <row r="44" spans="1:8" x14ac:dyDescent="0.15">
      <c r="A44" s="25"/>
      <c r="B44" s="6"/>
      <c r="C44" s="6"/>
      <c r="D44" s="13"/>
      <c r="E44" s="27" t="str">
        <f t="shared" si="0"/>
        <v>　　　</v>
      </c>
      <c r="F44" s="26"/>
      <c r="G44" s="4"/>
      <c r="H44" s="17">
        <f t="shared" si="2"/>
        <v>0</v>
      </c>
    </row>
    <row r="45" spans="1:8" x14ac:dyDescent="0.15">
      <c r="A45" s="25"/>
      <c r="B45" s="6"/>
      <c r="C45" s="6"/>
      <c r="D45" s="13"/>
      <c r="E45" s="27" t="str">
        <f t="shared" si="0"/>
        <v>　　　</v>
      </c>
      <c r="F45" s="26"/>
      <c r="G45" s="4"/>
      <c r="H45" s="17">
        <f t="shared" si="2"/>
        <v>0</v>
      </c>
    </row>
    <row r="46" spans="1:8" x14ac:dyDescent="0.15">
      <c r="A46" s="25"/>
      <c r="B46" s="6"/>
      <c r="C46" s="6"/>
      <c r="D46" s="13"/>
      <c r="E46" s="27" t="str">
        <f t="shared" si="0"/>
        <v>　　　</v>
      </c>
      <c r="F46" s="26"/>
      <c r="G46" s="4"/>
      <c r="H46" s="17">
        <f t="shared" si="2"/>
        <v>0</v>
      </c>
    </row>
    <row r="47" spans="1:8" x14ac:dyDescent="0.15">
      <c r="A47" s="25"/>
      <c r="B47" s="6"/>
      <c r="C47" s="6"/>
      <c r="D47" s="13"/>
      <c r="E47" s="27" t="str">
        <f t="shared" si="0"/>
        <v>　　　</v>
      </c>
      <c r="F47" s="26"/>
      <c r="G47" s="4"/>
      <c r="H47" s="17">
        <f t="shared" si="2"/>
        <v>0</v>
      </c>
    </row>
    <row r="48" spans="1:8" x14ac:dyDescent="0.15">
      <c r="A48" s="25"/>
      <c r="B48" s="6"/>
      <c r="C48" s="6"/>
      <c r="D48" s="13"/>
      <c r="E48" s="27" t="str">
        <f t="shared" si="0"/>
        <v>　　　</v>
      </c>
      <c r="F48" s="26"/>
      <c r="G48" s="4"/>
      <c r="H48" s="17">
        <f t="shared" si="2"/>
        <v>0</v>
      </c>
    </row>
    <row r="49" spans="1:8" x14ac:dyDescent="0.15">
      <c r="A49" s="25"/>
      <c r="B49" s="6"/>
      <c r="C49" s="6"/>
      <c r="D49" s="13"/>
      <c r="E49" s="27" t="str">
        <f t="shared" si="0"/>
        <v>　　　</v>
      </c>
      <c r="F49" s="26"/>
      <c r="G49" s="4"/>
      <c r="H49" s="17">
        <f t="shared" si="2"/>
        <v>0</v>
      </c>
    </row>
    <row r="50" spans="1:8" x14ac:dyDescent="0.15">
      <c r="A50" s="25"/>
      <c r="B50" s="6"/>
      <c r="C50" s="6"/>
      <c r="D50" s="13"/>
      <c r="E50" s="27" t="str">
        <f t="shared" si="0"/>
        <v>　　　</v>
      </c>
      <c r="F50" s="26"/>
      <c r="G50" s="4"/>
      <c r="H50" s="17">
        <f t="shared" si="2"/>
        <v>0</v>
      </c>
    </row>
    <row r="51" spans="1:8" x14ac:dyDescent="0.15">
      <c r="A51" s="25"/>
      <c r="B51" s="6"/>
      <c r="C51" s="6"/>
      <c r="D51" s="13"/>
      <c r="E51" s="27" t="str">
        <f t="shared" si="0"/>
        <v>　　　</v>
      </c>
      <c r="F51" s="26"/>
      <c r="G51" s="4"/>
      <c r="H51" s="17">
        <f t="shared" si="2"/>
        <v>0</v>
      </c>
    </row>
    <row r="52" spans="1:8" x14ac:dyDescent="0.15">
      <c r="A52" s="25"/>
      <c r="B52" s="6"/>
      <c r="C52" s="6"/>
      <c r="D52" s="13"/>
      <c r="E52" s="27" t="str">
        <f t="shared" si="0"/>
        <v>　　　</v>
      </c>
      <c r="F52" s="26"/>
      <c r="G52" s="4"/>
      <c r="H52" s="17">
        <f t="shared" si="2"/>
        <v>0</v>
      </c>
    </row>
    <row r="53" spans="1:8" x14ac:dyDescent="0.15">
      <c r="A53" s="25"/>
      <c r="B53" s="6"/>
      <c r="C53" s="6"/>
      <c r="D53" s="13"/>
      <c r="E53" s="27" t="str">
        <f t="shared" si="0"/>
        <v>　　　</v>
      </c>
      <c r="F53" s="26"/>
      <c r="G53" s="4"/>
      <c r="H53" s="17">
        <f t="shared" si="2"/>
        <v>0</v>
      </c>
    </row>
    <row r="54" spans="1:8" x14ac:dyDescent="0.15">
      <c r="A54" s="25"/>
      <c r="B54" s="6"/>
      <c r="C54" s="6"/>
      <c r="D54" s="13"/>
      <c r="E54" s="27" t="str">
        <f t="shared" si="0"/>
        <v>　　　</v>
      </c>
      <c r="F54" s="26"/>
      <c r="G54" s="4"/>
      <c r="H54" s="17">
        <f t="shared" si="2"/>
        <v>0</v>
      </c>
    </row>
    <row r="55" spans="1:8" x14ac:dyDescent="0.15">
      <c r="A55" s="25"/>
      <c r="B55" s="6"/>
      <c r="C55" s="6"/>
      <c r="D55" s="13"/>
      <c r="E55" s="27" t="str">
        <f t="shared" si="0"/>
        <v>　　　</v>
      </c>
      <c r="F55" s="26"/>
      <c r="G55" s="4"/>
      <c r="H55" s="17">
        <f t="shared" si="2"/>
        <v>0</v>
      </c>
    </row>
    <row r="56" spans="1:8" x14ac:dyDescent="0.15">
      <c r="A56" s="25"/>
      <c r="B56" s="6"/>
      <c r="C56" s="6"/>
      <c r="D56" s="13"/>
      <c r="E56" s="27" t="str">
        <f t="shared" si="0"/>
        <v>　　　</v>
      </c>
      <c r="F56" s="26"/>
      <c r="G56" s="4"/>
      <c r="H56" s="17">
        <f t="shared" si="2"/>
        <v>0</v>
      </c>
    </row>
    <row r="57" spans="1:8" x14ac:dyDescent="0.15">
      <c r="A57" s="25"/>
      <c r="B57" s="6"/>
      <c r="C57" s="6"/>
      <c r="D57" s="13"/>
      <c r="E57" s="27" t="str">
        <f t="shared" si="0"/>
        <v>　　　</v>
      </c>
      <c r="F57" s="26"/>
      <c r="G57" s="4"/>
      <c r="H57" s="17">
        <f t="shared" si="2"/>
        <v>0</v>
      </c>
    </row>
    <row r="58" spans="1:8" x14ac:dyDescent="0.15">
      <c r="A58" s="25"/>
      <c r="B58" s="6"/>
      <c r="C58" s="6"/>
      <c r="D58" s="13"/>
      <c r="E58" s="27" t="str">
        <f t="shared" si="0"/>
        <v>　　　</v>
      </c>
      <c r="F58" s="26"/>
      <c r="G58" s="4"/>
      <c r="H58" s="17">
        <f t="shared" si="2"/>
        <v>0</v>
      </c>
    </row>
    <row r="59" spans="1:8" x14ac:dyDescent="0.15">
      <c r="A59" s="25"/>
      <c r="B59" s="6"/>
      <c r="C59" s="6"/>
      <c r="D59" s="13"/>
      <c r="E59" s="27" t="str">
        <f t="shared" si="0"/>
        <v>　　　</v>
      </c>
      <c r="F59" s="26"/>
      <c r="G59" s="4"/>
      <c r="H59" s="17">
        <f t="shared" si="2"/>
        <v>0</v>
      </c>
    </row>
    <row r="60" spans="1:8" x14ac:dyDescent="0.15">
      <c r="A60" s="25"/>
      <c r="B60" s="6"/>
      <c r="C60" s="6"/>
      <c r="D60" s="13"/>
      <c r="E60" s="27" t="str">
        <f t="shared" si="0"/>
        <v>　　　</v>
      </c>
      <c r="F60" s="26"/>
      <c r="G60" s="4"/>
      <c r="H60" s="17">
        <f t="shared" si="2"/>
        <v>0</v>
      </c>
    </row>
    <row r="61" spans="1:8" x14ac:dyDescent="0.15">
      <c r="A61" s="25"/>
      <c r="B61" s="6"/>
      <c r="C61" s="6"/>
      <c r="D61" s="13"/>
      <c r="E61" s="27" t="str">
        <f t="shared" si="0"/>
        <v>　　　</v>
      </c>
      <c r="F61" s="26"/>
      <c r="G61" s="4"/>
      <c r="H61" s="17">
        <f t="shared" si="2"/>
        <v>0</v>
      </c>
    </row>
    <row r="62" spans="1:8" x14ac:dyDescent="0.15">
      <c r="A62" s="25"/>
      <c r="B62" s="6"/>
      <c r="C62" s="6"/>
      <c r="D62" s="13"/>
      <c r="E62" s="27" t="str">
        <f t="shared" si="0"/>
        <v>　　　</v>
      </c>
      <c r="F62" s="26"/>
      <c r="G62" s="4"/>
      <c r="H62" s="17">
        <f t="shared" si="2"/>
        <v>0</v>
      </c>
    </row>
    <row r="63" spans="1:8" x14ac:dyDescent="0.15">
      <c r="A63" s="25"/>
      <c r="B63" s="6"/>
      <c r="C63" s="6"/>
      <c r="D63" s="13"/>
      <c r="E63" s="27" t="str">
        <f t="shared" si="0"/>
        <v>　　　</v>
      </c>
      <c r="F63" s="26"/>
      <c r="G63" s="4"/>
      <c r="H63" s="17">
        <f t="shared" si="2"/>
        <v>0</v>
      </c>
    </row>
    <row r="64" spans="1:8" x14ac:dyDescent="0.15">
      <c r="A64" s="25"/>
      <c r="B64" s="6"/>
      <c r="C64" s="6"/>
      <c r="D64" s="13"/>
      <c r="E64" s="27" t="str">
        <f t="shared" si="0"/>
        <v>　　　</v>
      </c>
      <c r="F64" s="26"/>
      <c r="G64" s="4"/>
      <c r="H64" s="17">
        <f t="shared" si="2"/>
        <v>0</v>
      </c>
    </row>
    <row r="65" spans="1:8" x14ac:dyDescent="0.15">
      <c r="A65" s="25"/>
      <c r="B65" s="6"/>
      <c r="C65" s="6"/>
      <c r="D65" s="13"/>
      <c r="E65" s="27" t="str">
        <f t="shared" si="0"/>
        <v>　　　</v>
      </c>
      <c r="F65" s="26"/>
      <c r="G65" s="4"/>
      <c r="H65" s="17">
        <f t="shared" si="2"/>
        <v>0</v>
      </c>
    </row>
    <row r="66" spans="1:8" x14ac:dyDescent="0.15">
      <c r="A66" s="25"/>
      <c r="B66" s="6"/>
      <c r="C66" s="6"/>
      <c r="D66" s="13"/>
      <c r="E66" s="27" t="str">
        <f t="shared" si="0"/>
        <v>　　　</v>
      </c>
      <c r="F66" s="26"/>
      <c r="G66" s="4"/>
      <c r="H66" s="17">
        <f t="shared" si="2"/>
        <v>0</v>
      </c>
    </row>
    <row r="67" spans="1:8" x14ac:dyDescent="0.15">
      <c r="A67" s="25"/>
      <c r="B67" s="6"/>
      <c r="C67" s="6"/>
      <c r="D67" s="13"/>
      <c r="E67" s="27" t="str">
        <f t="shared" ref="E67:E130" si="3">VLOOKUP(D67,$J$2:$K$27,2)</f>
        <v>　　　</v>
      </c>
      <c r="F67" s="26"/>
      <c r="G67" s="4"/>
      <c r="H67" s="17">
        <f t="shared" si="2"/>
        <v>0</v>
      </c>
    </row>
    <row r="68" spans="1:8" x14ac:dyDescent="0.15">
      <c r="A68" s="25"/>
      <c r="B68" s="6"/>
      <c r="C68" s="6"/>
      <c r="D68" s="13"/>
      <c r="E68" s="27" t="str">
        <f t="shared" si="3"/>
        <v>　　　</v>
      </c>
      <c r="F68" s="26"/>
      <c r="G68" s="4"/>
      <c r="H68" s="17">
        <f t="shared" si="2"/>
        <v>0</v>
      </c>
    </row>
    <row r="69" spans="1:8" x14ac:dyDescent="0.15">
      <c r="A69" s="25"/>
      <c r="B69" s="6"/>
      <c r="C69" s="6"/>
      <c r="D69" s="13"/>
      <c r="E69" s="27" t="str">
        <f t="shared" si="3"/>
        <v>　　　</v>
      </c>
      <c r="F69" s="26"/>
      <c r="G69" s="4"/>
      <c r="H69" s="17">
        <f t="shared" si="2"/>
        <v>0</v>
      </c>
    </row>
    <row r="70" spans="1:8" x14ac:dyDescent="0.15">
      <c r="A70" s="25"/>
      <c r="B70" s="6"/>
      <c r="C70" s="6"/>
      <c r="D70" s="13"/>
      <c r="E70" s="27" t="str">
        <f t="shared" si="3"/>
        <v>　　　</v>
      </c>
      <c r="F70" s="26"/>
      <c r="G70" s="4"/>
      <c r="H70" s="17">
        <f t="shared" si="2"/>
        <v>0</v>
      </c>
    </row>
    <row r="71" spans="1:8" x14ac:dyDescent="0.15">
      <c r="A71" s="25"/>
      <c r="B71" s="6"/>
      <c r="C71" s="6"/>
      <c r="D71" s="13"/>
      <c r="E71" s="27" t="str">
        <f t="shared" si="3"/>
        <v>　　　</v>
      </c>
      <c r="F71" s="26"/>
      <c r="G71" s="4"/>
      <c r="H71" s="17">
        <f t="shared" si="2"/>
        <v>0</v>
      </c>
    </row>
    <row r="72" spans="1:8" x14ac:dyDescent="0.15">
      <c r="A72" s="25"/>
      <c r="B72" s="6"/>
      <c r="C72" s="6"/>
      <c r="D72" s="13"/>
      <c r="E72" s="27" t="str">
        <f t="shared" si="3"/>
        <v>　　　</v>
      </c>
      <c r="F72" s="26"/>
      <c r="G72" s="4"/>
      <c r="H72" s="17">
        <f t="shared" si="2"/>
        <v>0</v>
      </c>
    </row>
    <row r="73" spans="1:8" x14ac:dyDescent="0.15">
      <c r="A73" s="25"/>
      <c r="B73" s="6"/>
      <c r="C73" s="6"/>
      <c r="D73" s="13"/>
      <c r="E73" s="27" t="str">
        <f t="shared" si="3"/>
        <v>　　　</v>
      </c>
      <c r="F73" s="26"/>
      <c r="G73" s="4"/>
      <c r="H73" s="17">
        <f t="shared" si="2"/>
        <v>0</v>
      </c>
    </row>
    <row r="74" spans="1:8" x14ac:dyDescent="0.15">
      <c r="A74" s="25"/>
      <c r="B74" s="6"/>
      <c r="C74" s="6"/>
      <c r="D74" s="13"/>
      <c r="E74" s="27" t="str">
        <f t="shared" si="3"/>
        <v>　　　</v>
      </c>
      <c r="F74" s="26"/>
      <c r="G74" s="4"/>
      <c r="H74" s="17">
        <f t="shared" si="2"/>
        <v>0</v>
      </c>
    </row>
    <row r="75" spans="1:8" x14ac:dyDescent="0.15">
      <c r="A75" s="25"/>
      <c r="B75" s="6"/>
      <c r="C75" s="6"/>
      <c r="D75" s="13"/>
      <c r="E75" s="27" t="str">
        <f t="shared" si="3"/>
        <v>　　　</v>
      </c>
      <c r="F75" s="26"/>
      <c r="G75" s="4"/>
      <c r="H75" s="17">
        <f t="shared" ref="H75:H138" si="4">H74+B75-C75</f>
        <v>0</v>
      </c>
    </row>
    <row r="76" spans="1:8" x14ac:dyDescent="0.15">
      <c r="A76" s="25"/>
      <c r="B76" s="6"/>
      <c r="C76" s="6"/>
      <c r="D76" s="13"/>
      <c r="E76" s="27" t="str">
        <f t="shared" si="3"/>
        <v>　　　</v>
      </c>
      <c r="F76" s="26"/>
      <c r="G76" s="4"/>
      <c r="H76" s="17">
        <f t="shared" si="4"/>
        <v>0</v>
      </c>
    </row>
    <row r="77" spans="1:8" x14ac:dyDescent="0.15">
      <c r="A77" s="25"/>
      <c r="B77" s="6"/>
      <c r="C77" s="6"/>
      <c r="D77" s="13"/>
      <c r="E77" s="27" t="str">
        <f t="shared" si="3"/>
        <v>　　　</v>
      </c>
      <c r="F77" s="26"/>
      <c r="G77" s="4"/>
      <c r="H77" s="17">
        <f t="shared" si="4"/>
        <v>0</v>
      </c>
    </row>
    <row r="78" spans="1:8" x14ac:dyDescent="0.15">
      <c r="A78" s="25"/>
      <c r="B78" s="6"/>
      <c r="C78" s="6"/>
      <c r="D78" s="13"/>
      <c r="E78" s="27" t="str">
        <f t="shared" si="3"/>
        <v>　　　</v>
      </c>
      <c r="F78" s="26"/>
      <c r="G78" s="4"/>
      <c r="H78" s="17">
        <f t="shared" si="4"/>
        <v>0</v>
      </c>
    </row>
    <row r="79" spans="1:8" x14ac:dyDescent="0.15">
      <c r="A79" s="25"/>
      <c r="B79" s="6"/>
      <c r="C79" s="6"/>
      <c r="D79" s="13"/>
      <c r="E79" s="27" t="str">
        <f t="shared" si="3"/>
        <v>　　　</v>
      </c>
      <c r="F79" s="26"/>
      <c r="G79" s="4"/>
      <c r="H79" s="17">
        <f t="shared" si="4"/>
        <v>0</v>
      </c>
    </row>
    <row r="80" spans="1:8" x14ac:dyDescent="0.15">
      <c r="A80" s="25"/>
      <c r="B80" s="6"/>
      <c r="C80" s="6"/>
      <c r="D80" s="13"/>
      <c r="E80" s="27" t="str">
        <f t="shared" si="3"/>
        <v>　　　</v>
      </c>
      <c r="F80" s="26"/>
      <c r="G80" s="4"/>
      <c r="H80" s="17">
        <f t="shared" si="4"/>
        <v>0</v>
      </c>
    </row>
    <row r="81" spans="1:8" x14ac:dyDescent="0.15">
      <c r="A81" s="25"/>
      <c r="B81" s="6"/>
      <c r="C81" s="6"/>
      <c r="D81" s="13"/>
      <c r="E81" s="27" t="str">
        <f t="shared" si="3"/>
        <v>　　　</v>
      </c>
      <c r="F81" s="26"/>
      <c r="G81" s="4"/>
      <c r="H81" s="17">
        <f t="shared" si="4"/>
        <v>0</v>
      </c>
    </row>
    <row r="82" spans="1:8" x14ac:dyDescent="0.15">
      <c r="A82" s="25"/>
      <c r="B82" s="6"/>
      <c r="C82" s="6"/>
      <c r="D82" s="13"/>
      <c r="E82" s="27" t="str">
        <f t="shared" si="3"/>
        <v>　　　</v>
      </c>
      <c r="F82" s="26"/>
      <c r="G82" s="4"/>
      <c r="H82" s="17">
        <f t="shared" si="4"/>
        <v>0</v>
      </c>
    </row>
    <row r="83" spans="1:8" x14ac:dyDescent="0.15">
      <c r="A83" s="25"/>
      <c r="B83" s="6"/>
      <c r="C83" s="6"/>
      <c r="D83" s="13"/>
      <c r="E83" s="27" t="str">
        <f t="shared" si="3"/>
        <v>　　　</v>
      </c>
      <c r="F83" s="26"/>
      <c r="G83" s="4"/>
      <c r="H83" s="17">
        <f t="shared" si="4"/>
        <v>0</v>
      </c>
    </row>
    <row r="84" spans="1:8" x14ac:dyDescent="0.15">
      <c r="A84" s="25"/>
      <c r="B84" s="6"/>
      <c r="C84" s="6"/>
      <c r="D84" s="13"/>
      <c r="E84" s="27" t="str">
        <f t="shared" si="3"/>
        <v>　　　</v>
      </c>
      <c r="F84" s="26"/>
      <c r="G84" s="4"/>
      <c r="H84" s="17">
        <f t="shared" si="4"/>
        <v>0</v>
      </c>
    </row>
    <row r="85" spans="1:8" x14ac:dyDescent="0.15">
      <c r="A85" s="25"/>
      <c r="B85" s="6"/>
      <c r="C85" s="6"/>
      <c r="D85" s="13"/>
      <c r="E85" s="27" t="str">
        <f t="shared" si="3"/>
        <v>　　　</v>
      </c>
      <c r="F85" s="26"/>
      <c r="G85" s="4"/>
      <c r="H85" s="17">
        <f t="shared" si="4"/>
        <v>0</v>
      </c>
    </row>
    <row r="86" spans="1:8" x14ac:dyDescent="0.15">
      <c r="A86" s="25"/>
      <c r="B86" s="6"/>
      <c r="C86" s="6"/>
      <c r="D86" s="13"/>
      <c r="E86" s="27" t="str">
        <f t="shared" si="3"/>
        <v>　　　</v>
      </c>
      <c r="F86" s="26"/>
      <c r="G86" s="4"/>
      <c r="H86" s="17">
        <f t="shared" si="4"/>
        <v>0</v>
      </c>
    </row>
    <row r="87" spans="1:8" x14ac:dyDescent="0.15">
      <c r="A87" s="25"/>
      <c r="B87" s="6"/>
      <c r="C87" s="6"/>
      <c r="D87" s="13"/>
      <c r="E87" s="27" t="str">
        <f t="shared" si="3"/>
        <v>　　　</v>
      </c>
      <c r="F87" s="26"/>
      <c r="G87" s="4"/>
      <c r="H87" s="17">
        <f t="shared" si="4"/>
        <v>0</v>
      </c>
    </row>
    <row r="88" spans="1:8" x14ac:dyDescent="0.15">
      <c r="A88" s="25"/>
      <c r="B88" s="6"/>
      <c r="C88" s="6"/>
      <c r="D88" s="13"/>
      <c r="E88" s="27" t="str">
        <f t="shared" si="3"/>
        <v>　　　</v>
      </c>
      <c r="F88" s="26"/>
      <c r="G88" s="4"/>
      <c r="H88" s="17">
        <f t="shared" si="4"/>
        <v>0</v>
      </c>
    </row>
    <row r="89" spans="1:8" x14ac:dyDescent="0.15">
      <c r="A89" s="25"/>
      <c r="B89" s="6"/>
      <c r="C89" s="6"/>
      <c r="D89" s="13"/>
      <c r="E89" s="27" t="str">
        <f t="shared" si="3"/>
        <v>　　　</v>
      </c>
      <c r="F89" s="26"/>
      <c r="G89" s="4"/>
      <c r="H89" s="17">
        <f t="shared" si="4"/>
        <v>0</v>
      </c>
    </row>
    <row r="90" spans="1:8" x14ac:dyDescent="0.15">
      <c r="A90" s="25"/>
      <c r="B90" s="6"/>
      <c r="C90" s="6"/>
      <c r="D90" s="13"/>
      <c r="E90" s="27" t="str">
        <f t="shared" si="3"/>
        <v>　　　</v>
      </c>
      <c r="F90" s="26"/>
      <c r="G90" s="4"/>
      <c r="H90" s="17">
        <f t="shared" si="4"/>
        <v>0</v>
      </c>
    </row>
    <row r="91" spans="1:8" x14ac:dyDescent="0.15">
      <c r="A91" s="25"/>
      <c r="B91" s="6"/>
      <c r="C91" s="6"/>
      <c r="D91" s="13"/>
      <c r="E91" s="27" t="str">
        <f t="shared" si="3"/>
        <v>　　　</v>
      </c>
      <c r="F91" s="26"/>
      <c r="G91" s="4"/>
      <c r="H91" s="17">
        <f t="shared" si="4"/>
        <v>0</v>
      </c>
    </row>
    <row r="92" spans="1:8" x14ac:dyDescent="0.15">
      <c r="A92" s="25"/>
      <c r="B92" s="6"/>
      <c r="C92" s="6"/>
      <c r="D92" s="13"/>
      <c r="E92" s="27" t="str">
        <f t="shared" si="3"/>
        <v>　　　</v>
      </c>
      <c r="F92" s="26"/>
      <c r="G92" s="4"/>
      <c r="H92" s="17">
        <f t="shared" si="4"/>
        <v>0</v>
      </c>
    </row>
    <row r="93" spans="1:8" x14ac:dyDescent="0.15">
      <c r="A93" s="25"/>
      <c r="B93" s="6"/>
      <c r="C93" s="6"/>
      <c r="D93" s="13"/>
      <c r="E93" s="27" t="str">
        <f t="shared" si="3"/>
        <v>　　　</v>
      </c>
      <c r="F93" s="26"/>
      <c r="G93" s="4"/>
      <c r="H93" s="17">
        <f t="shared" si="4"/>
        <v>0</v>
      </c>
    </row>
    <row r="94" spans="1:8" x14ac:dyDescent="0.15">
      <c r="A94" s="25"/>
      <c r="B94" s="6"/>
      <c r="C94" s="6"/>
      <c r="D94" s="13"/>
      <c r="E94" s="27" t="str">
        <f t="shared" si="3"/>
        <v>　　　</v>
      </c>
      <c r="F94" s="26"/>
      <c r="G94" s="4"/>
      <c r="H94" s="17">
        <f t="shared" si="4"/>
        <v>0</v>
      </c>
    </row>
    <row r="95" spans="1:8" x14ac:dyDescent="0.15">
      <c r="A95" s="25"/>
      <c r="B95" s="6"/>
      <c r="C95" s="6"/>
      <c r="D95" s="13"/>
      <c r="E95" s="27" t="str">
        <f t="shared" si="3"/>
        <v>　　　</v>
      </c>
      <c r="F95" s="26"/>
      <c r="G95" s="4"/>
      <c r="H95" s="17">
        <f t="shared" si="4"/>
        <v>0</v>
      </c>
    </row>
    <row r="96" spans="1:8" x14ac:dyDescent="0.15">
      <c r="A96" s="25"/>
      <c r="B96" s="6"/>
      <c r="C96" s="6"/>
      <c r="D96" s="13"/>
      <c r="E96" s="27" t="str">
        <f t="shared" si="3"/>
        <v>　　　</v>
      </c>
      <c r="F96" s="26"/>
      <c r="G96" s="4"/>
      <c r="H96" s="17">
        <f t="shared" si="4"/>
        <v>0</v>
      </c>
    </row>
    <row r="97" spans="1:8" x14ac:dyDescent="0.15">
      <c r="A97" s="25"/>
      <c r="B97" s="6"/>
      <c r="C97" s="6"/>
      <c r="D97" s="13"/>
      <c r="E97" s="27" t="str">
        <f t="shared" si="3"/>
        <v>　　　</v>
      </c>
      <c r="F97" s="26"/>
      <c r="G97" s="4"/>
      <c r="H97" s="17">
        <f t="shared" si="4"/>
        <v>0</v>
      </c>
    </row>
    <row r="98" spans="1:8" x14ac:dyDescent="0.15">
      <c r="A98" s="25"/>
      <c r="B98" s="6"/>
      <c r="C98" s="6"/>
      <c r="D98" s="13"/>
      <c r="E98" s="27" t="str">
        <f t="shared" si="3"/>
        <v>　　　</v>
      </c>
      <c r="F98" s="26"/>
      <c r="G98" s="4"/>
      <c r="H98" s="17">
        <f t="shared" si="4"/>
        <v>0</v>
      </c>
    </row>
    <row r="99" spans="1:8" x14ac:dyDescent="0.15">
      <c r="A99" s="25"/>
      <c r="B99" s="6"/>
      <c r="C99" s="6"/>
      <c r="D99" s="13"/>
      <c r="E99" s="27" t="str">
        <f t="shared" si="3"/>
        <v>　　　</v>
      </c>
      <c r="F99" s="26"/>
      <c r="G99" s="4"/>
      <c r="H99" s="17">
        <f t="shared" si="4"/>
        <v>0</v>
      </c>
    </row>
    <row r="100" spans="1:8" x14ac:dyDescent="0.15">
      <c r="A100" s="25"/>
      <c r="B100" s="6"/>
      <c r="C100" s="6"/>
      <c r="D100" s="13"/>
      <c r="E100" s="27" t="str">
        <f t="shared" si="3"/>
        <v>　　　</v>
      </c>
      <c r="F100" s="26"/>
      <c r="G100" s="4"/>
      <c r="H100" s="17">
        <f t="shared" si="4"/>
        <v>0</v>
      </c>
    </row>
    <row r="101" spans="1:8" x14ac:dyDescent="0.15">
      <c r="A101" s="25"/>
      <c r="B101" s="6"/>
      <c r="C101" s="6"/>
      <c r="D101" s="13"/>
      <c r="E101" s="27" t="str">
        <f t="shared" si="3"/>
        <v>　　　</v>
      </c>
      <c r="F101" s="26"/>
      <c r="G101" s="4"/>
      <c r="H101" s="17">
        <f t="shared" si="4"/>
        <v>0</v>
      </c>
    </row>
    <row r="102" spans="1:8" x14ac:dyDescent="0.15">
      <c r="A102" s="25"/>
      <c r="B102" s="6"/>
      <c r="C102" s="6"/>
      <c r="D102" s="13"/>
      <c r="E102" s="27" t="str">
        <f t="shared" si="3"/>
        <v>　　　</v>
      </c>
      <c r="F102" s="26"/>
      <c r="G102" s="4"/>
      <c r="H102" s="17">
        <f t="shared" si="4"/>
        <v>0</v>
      </c>
    </row>
    <row r="103" spans="1:8" x14ac:dyDescent="0.15">
      <c r="A103" s="25"/>
      <c r="B103" s="6"/>
      <c r="C103" s="6"/>
      <c r="D103" s="13"/>
      <c r="E103" s="27" t="str">
        <f t="shared" si="3"/>
        <v>　　　</v>
      </c>
      <c r="F103" s="26"/>
      <c r="G103" s="4"/>
      <c r="H103" s="17">
        <f t="shared" si="4"/>
        <v>0</v>
      </c>
    </row>
    <row r="104" spans="1:8" x14ac:dyDescent="0.15">
      <c r="A104" s="25"/>
      <c r="B104" s="6"/>
      <c r="C104" s="6"/>
      <c r="D104" s="13"/>
      <c r="E104" s="27" t="str">
        <f t="shared" si="3"/>
        <v>　　　</v>
      </c>
      <c r="F104" s="26"/>
      <c r="G104" s="4"/>
      <c r="H104" s="17">
        <f t="shared" si="4"/>
        <v>0</v>
      </c>
    </row>
    <row r="105" spans="1:8" x14ac:dyDescent="0.15">
      <c r="A105" s="25"/>
      <c r="B105" s="6"/>
      <c r="C105" s="6"/>
      <c r="D105" s="13"/>
      <c r="E105" s="27" t="str">
        <f t="shared" si="3"/>
        <v>　　　</v>
      </c>
      <c r="F105" s="26"/>
      <c r="G105" s="4"/>
      <c r="H105" s="17">
        <f t="shared" si="4"/>
        <v>0</v>
      </c>
    </row>
    <row r="106" spans="1:8" x14ac:dyDescent="0.15">
      <c r="A106" s="25"/>
      <c r="B106" s="6"/>
      <c r="C106" s="6"/>
      <c r="D106" s="13"/>
      <c r="E106" s="27" t="str">
        <f t="shared" si="3"/>
        <v>　　　</v>
      </c>
      <c r="F106" s="26"/>
      <c r="G106" s="4"/>
      <c r="H106" s="17">
        <f t="shared" si="4"/>
        <v>0</v>
      </c>
    </row>
    <row r="107" spans="1:8" x14ac:dyDescent="0.15">
      <c r="A107" s="25"/>
      <c r="B107" s="6"/>
      <c r="C107" s="6"/>
      <c r="D107" s="13"/>
      <c r="E107" s="27" t="str">
        <f t="shared" si="3"/>
        <v>　　　</v>
      </c>
      <c r="F107" s="26"/>
      <c r="G107" s="4"/>
      <c r="H107" s="17">
        <f t="shared" si="4"/>
        <v>0</v>
      </c>
    </row>
    <row r="108" spans="1:8" x14ac:dyDescent="0.15">
      <c r="A108" s="25"/>
      <c r="B108" s="6"/>
      <c r="C108" s="6"/>
      <c r="D108" s="13"/>
      <c r="E108" s="27" t="str">
        <f t="shared" si="3"/>
        <v>　　　</v>
      </c>
      <c r="F108" s="26"/>
      <c r="G108" s="4"/>
      <c r="H108" s="17">
        <f t="shared" si="4"/>
        <v>0</v>
      </c>
    </row>
    <row r="109" spans="1:8" x14ac:dyDescent="0.15">
      <c r="A109" s="25"/>
      <c r="B109" s="6"/>
      <c r="C109" s="6"/>
      <c r="D109" s="13"/>
      <c r="E109" s="27" t="str">
        <f t="shared" si="3"/>
        <v>　　　</v>
      </c>
      <c r="F109" s="26"/>
      <c r="G109" s="4"/>
      <c r="H109" s="17">
        <f t="shared" si="4"/>
        <v>0</v>
      </c>
    </row>
    <row r="110" spans="1:8" x14ac:dyDescent="0.15">
      <c r="A110" s="25"/>
      <c r="B110" s="6"/>
      <c r="C110" s="6"/>
      <c r="D110" s="13"/>
      <c r="E110" s="27" t="str">
        <f t="shared" si="3"/>
        <v>　　　</v>
      </c>
      <c r="F110" s="26"/>
      <c r="G110" s="4"/>
      <c r="H110" s="17">
        <f t="shared" si="4"/>
        <v>0</v>
      </c>
    </row>
    <row r="111" spans="1:8" x14ac:dyDescent="0.15">
      <c r="A111" s="25"/>
      <c r="B111" s="6"/>
      <c r="C111" s="6"/>
      <c r="D111" s="13"/>
      <c r="E111" s="27" t="str">
        <f t="shared" si="3"/>
        <v>　　　</v>
      </c>
      <c r="F111" s="26"/>
      <c r="G111" s="4"/>
      <c r="H111" s="17">
        <f t="shared" si="4"/>
        <v>0</v>
      </c>
    </row>
    <row r="112" spans="1:8" x14ac:dyDescent="0.15">
      <c r="A112" s="25"/>
      <c r="B112" s="6"/>
      <c r="C112" s="6"/>
      <c r="D112" s="13"/>
      <c r="E112" s="27" t="str">
        <f t="shared" si="3"/>
        <v>　　　</v>
      </c>
      <c r="F112" s="26"/>
      <c r="G112" s="4"/>
      <c r="H112" s="17">
        <f t="shared" si="4"/>
        <v>0</v>
      </c>
    </row>
    <row r="113" spans="1:8" x14ac:dyDescent="0.15">
      <c r="A113" s="25"/>
      <c r="B113" s="6"/>
      <c r="C113" s="6"/>
      <c r="D113" s="13"/>
      <c r="E113" s="27" t="str">
        <f t="shared" si="3"/>
        <v>　　　</v>
      </c>
      <c r="F113" s="26"/>
      <c r="G113" s="4"/>
      <c r="H113" s="17">
        <f t="shared" si="4"/>
        <v>0</v>
      </c>
    </row>
    <row r="114" spans="1:8" x14ac:dyDescent="0.15">
      <c r="A114" s="25"/>
      <c r="B114" s="6"/>
      <c r="C114" s="6"/>
      <c r="D114" s="13"/>
      <c r="E114" s="27" t="str">
        <f t="shared" si="3"/>
        <v>　　　</v>
      </c>
      <c r="F114" s="26"/>
      <c r="G114" s="4"/>
      <c r="H114" s="17">
        <f t="shared" si="4"/>
        <v>0</v>
      </c>
    </row>
    <row r="115" spans="1:8" x14ac:dyDescent="0.15">
      <c r="A115" s="25"/>
      <c r="B115" s="6"/>
      <c r="C115" s="6"/>
      <c r="D115" s="13"/>
      <c r="E115" s="27" t="str">
        <f t="shared" si="3"/>
        <v>　　　</v>
      </c>
      <c r="F115" s="26"/>
      <c r="G115" s="4"/>
      <c r="H115" s="17">
        <f t="shared" si="4"/>
        <v>0</v>
      </c>
    </row>
    <row r="116" spans="1:8" x14ac:dyDescent="0.15">
      <c r="A116" s="25"/>
      <c r="B116" s="6"/>
      <c r="C116" s="6"/>
      <c r="D116" s="13"/>
      <c r="E116" s="27" t="str">
        <f t="shared" si="3"/>
        <v>　　　</v>
      </c>
      <c r="F116" s="26"/>
      <c r="G116" s="4"/>
      <c r="H116" s="17">
        <f t="shared" si="4"/>
        <v>0</v>
      </c>
    </row>
    <row r="117" spans="1:8" x14ac:dyDescent="0.15">
      <c r="A117" s="25"/>
      <c r="B117" s="6"/>
      <c r="C117" s="6"/>
      <c r="D117" s="13"/>
      <c r="E117" s="27" t="str">
        <f t="shared" si="3"/>
        <v>　　　</v>
      </c>
      <c r="F117" s="26"/>
      <c r="G117" s="4"/>
      <c r="H117" s="17">
        <f t="shared" si="4"/>
        <v>0</v>
      </c>
    </row>
    <row r="118" spans="1:8" x14ac:dyDescent="0.15">
      <c r="A118" s="25"/>
      <c r="B118" s="6"/>
      <c r="C118" s="6"/>
      <c r="D118" s="13"/>
      <c r="E118" s="27" t="str">
        <f t="shared" si="3"/>
        <v>　　　</v>
      </c>
      <c r="F118" s="26"/>
      <c r="G118" s="4"/>
      <c r="H118" s="17">
        <f t="shared" si="4"/>
        <v>0</v>
      </c>
    </row>
    <row r="119" spans="1:8" x14ac:dyDescent="0.15">
      <c r="A119" s="25"/>
      <c r="B119" s="6"/>
      <c r="C119" s="6"/>
      <c r="D119" s="13"/>
      <c r="E119" s="27" t="str">
        <f t="shared" si="3"/>
        <v>　　　</v>
      </c>
      <c r="F119" s="26"/>
      <c r="G119" s="4"/>
      <c r="H119" s="17">
        <f t="shared" si="4"/>
        <v>0</v>
      </c>
    </row>
    <row r="120" spans="1:8" x14ac:dyDescent="0.15">
      <c r="A120" s="25"/>
      <c r="B120" s="6"/>
      <c r="C120" s="6"/>
      <c r="D120" s="13"/>
      <c r="E120" s="27" t="str">
        <f t="shared" si="3"/>
        <v>　　　</v>
      </c>
      <c r="F120" s="26"/>
      <c r="G120" s="4"/>
      <c r="H120" s="17">
        <f t="shared" si="4"/>
        <v>0</v>
      </c>
    </row>
    <row r="121" spans="1:8" x14ac:dyDescent="0.15">
      <c r="A121" s="25"/>
      <c r="B121" s="6"/>
      <c r="C121" s="6"/>
      <c r="D121" s="13"/>
      <c r="E121" s="27" t="str">
        <f t="shared" si="3"/>
        <v>　　　</v>
      </c>
      <c r="F121" s="26"/>
      <c r="G121" s="4"/>
      <c r="H121" s="17">
        <f t="shared" si="4"/>
        <v>0</v>
      </c>
    </row>
    <row r="122" spans="1:8" x14ac:dyDescent="0.15">
      <c r="A122" s="25"/>
      <c r="B122" s="6"/>
      <c r="C122" s="6"/>
      <c r="D122" s="13"/>
      <c r="E122" s="27" t="str">
        <f t="shared" si="3"/>
        <v>　　　</v>
      </c>
      <c r="F122" s="26"/>
      <c r="G122" s="4"/>
      <c r="H122" s="17">
        <f t="shared" si="4"/>
        <v>0</v>
      </c>
    </row>
    <row r="123" spans="1:8" x14ac:dyDescent="0.15">
      <c r="A123" s="25"/>
      <c r="B123" s="6"/>
      <c r="C123" s="6"/>
      <c r="D123" s="13"/>
      <c r="E123" s="27" t="str">
        <f t="shared" si="3"/>
        <v>　　　</v>
      </c>
      <c r="F123" s="26"/>
      <c r="G123" s="4"/>
      <c r="H123" s="17">
        <f t="shared" si="4"/>
        <v>0</v>
      </c>
    </row>
    <row r="124" spans="1:8" x14ac:dyDescent="0.15">
      <c r="A124" s="25"/>
      <c r="B124" s="6"/>
      <c r="C124" s="6"/>
      <c r="D124" s="13"/>
      <c r="E124" s="27" t="str">
        <f t="shared" si="3"/>
        <v>　　　</v>
      </c>
      <c r="F124" s="26"/>
      <c r="G124" s="4"/>
      <c r="H124" s="17">
        <f t="shared" si="4"/>
        <v>0</v>
      </c>
    </row>
    <row r="125" spans="1:8" x14ac:dyDescent="0.15">
      <c r="A125" s="25"/>
      <c r="B125" s="6"/>
      <c r="C125" s="6"/>
      <c r="D125" s="13"/>
      <c r="E125" s="27" t="str">
        <f t="shared" si="3"/>
        <v>　　　</v>
      </c>
      <c r="F125" s="26"/>
      <c r="G125" s="4"/>
      <c r="H125" s="17">
        <f t="shared" si="4"/>
        <v>0</v>
      </c>
    </row>
    <row r="126" spans="1:8" x14ac:dyDescent="0.15">
      <c r="A126" s="25"/>
      <c r="B126" s="6"/>
      <c r="C126" s="6"/>
      <c r="D126" s="13"/>
      <c r="E126" s="27" t="str">
        <f t="shared" si="3"/>
        <v>　　　</v>
      </c>
      <c r="F126" s="26"/>
      <c r="G126" s="4"/>
      <c r="H126" s="17">
        <f t="shared" si="4"/>
        <v>0</v>
      </c>
    </row>
    <row r="127" spans="1:8" x14ac:dyDescent="0.15">
      <c r="A127" s="25"/>
      <c r="B127" s="6"/>
      <c r="C127" s="6"/>
      <c r="D127" s="13"/>
      <c r="E127" s="27" t="str">
        <f t="shared" si="3"/>
        <v>　　　</v>
      </c>
      <c r="F127" s="26"/>
      <c r="G127" s="4"/>
      <c r="H127" s="17">
        <f t="shared" si="4"/>
        <v>0</v>
      </c>
    </row>
    <row r="128" spans="1:8" x14ac:dyDescent="0.15">
      <c r="A128" s="25"/>
      <c r="B128" s="6"/>
      <c r="C128" s="6"/>
      <c r="D128" s="13"/>
      <c r="E128" s="27" t="str">
        <f t="shared" si="3"/>
        <v>　　　</v>
      </c>
      <c r="F128" s="26"/>
      <c r="G128" s="4"/>
      <c r="H128" s="17">
        <f t="shared" si="4"/>
        <v>0</v>
      </c>
    </row>
    <row r="129" spans="1:8" x14ac:dyDescent="0.15">
      <c r="A129" s="25"/>
      <c r="B129" s="6"/>
      <c r="C129" s="6"/>
      <c r="D129" s="13"/>
      <c r="E129" s="27" t="str">
        <f t="shared" si="3"/>
        <v>　　　</v>
      </c>
      <c r="F129" s="26"/>
      <c r="G129" s="4"/>
      <c r="H129" s="17">
        <f t="shared" si="4"/>
        <v>0</v>
      </c>
    </row>
    <row r="130" spans="1:8" x14ac:dyDescent="0.15">
      <c r="A130" s="25"/>
      <c r="B130" s="6"/>
      <c r="C130" s="6"/>
      <c r="D130" s="13"/>
      <c r="E130" s="27" t="str">
        <f t="shared" si="3"/>
        <v>　　　</v>
      </c>
      <c r="F130" s="26"/>
      <c r="G130" s="4"/>
      <c r="H130" s="17">
        <f t="shared" si="4"/>
        <v>0</v>
      </c>
    </row>
    <row r="131" spans="1:8" x14ac:dyDescent="0.15">
      <c r="A131" s="25"/>
      <c r="B131" s="6"/>
      <c r="C131" s="6"/>
      <c r="D131" s="13"/>
      <c r="E131" s="27" t="str">
        <f t="shared" ref="E131:E194" si="5">VLOOKUP(D131,$J$2:$K$27,2)</f>
        <v>　　　</v>
      </c>
      <c r="F131" s="26"/>
      <c r="G131" s="4"/>
      <c r="H131" s="17">
        <f t="shared" si="4"/>
        <v>0</v>
      </c>
    </row>
    <row r="132" spans="1:8" x14ac:dyDescent="0.15">
      <c r="A132" s="25"/>
      <c r="B132" s="6"/>
      <c r="C132" s="6"/>
      <c r="D132" s="13"/>
      <c r="E132" s="27" t="str">
        <f t="shared" si="5"/>
        <v>　　　</v>
      </c>
      <c r="F132" s="26"/>
      <c r="G132" s="4"/>
      <c r="H132" s="17">
        <f t="shared" si="4"/>
        <v>0</v>
      </c>
    </row>
    <row r="133" spans="1:8" x14ac:dyDescent="0.15">
      <c r="A133" s="25"/>
      <c r="B133" s="6"/>
      <c r="C133" s="6"/>
      <c r="D133" s="13"/>
      <c r="E133" s="27" t="str">
        <f t="shared" si="5"/>
        <v>　　　</v>
      </c>
      <c r="F133" s="26"/>
      <c r="G133" s="4"/>
      <c r="H133" s="17">
        <f t="shared" si="4"/>
        <v>0</v>
      </c>
    </row>
    <row r="134" spans="1:8" x14ac:dyDescent="0.15">
      <c r="A134" s="25"/>
      <c r="B134" s="6"/>
      <c r="C134" s="6"/>
      <c r="D134" s="13"/>
      <c r="E134" s="27" t="str">
        <f t="shared" si="5"/>
        <v>　　　</v>
      </c>
      <c r="F134" s="26"/>
      <c r="G134" s="4"/>
      <c r="H134" s="17">
        <f t="shared" si="4"/>
        <v>0</v>
      </c>
    </row>
    <row r="135" spans="1:8" x14ac:dyDescent="0.15">
      <c r="A135" s="25"/>
      <c r="B135" s="6"/>
      <c r="C135" s="6"/>
      <c r="D135" s="13"/>
      <c r="E135" s="27" t="str">
        <f t="shared" si="5"/>
        <v>　　　</v>
      </c>
      <c r="F135" s="26"/>
      <c r="G135" s="4"/>
      <c r="H135" s="17">
        <f t="shared" si="4"/>
        <v>0</v>
      </c>
    </row>
    <row r="136" spans="1:8" x14ac:dyDescent="0.15">
      <c r="A136" s="25"/>
      <c r="B136" s="6"/>
      <c r="C136" s="6"/>
      <c r="D136" s="13"/>
      <c r="E136" s="27" t="str">
        <f t="shared" si="5"/>
        <v>　　　</v>
      </c>
      <c r="F136" s="26"/>
      <c r="G136" s="4"/>
      <c r="H136" s="17">
        <f t="shared" si="4"/>
        <v>0</v>
      </c>
    </row>
    <row r="137" spans="1:8" x14ac:dyDescent="0.15">
      <c r="A137" s="25"/>
      <c r="B137" s="6"/>
      <c r="C137" s="6"/>
      <c r="D137" s="13"/>
      <c r="E137" s="27" t="str">
        <f t="shared" si="5"/>
        <v>　　　</v>
      </c>
      <c r="F137" s="26"/>
      <c r="G137" s="4"/>
      <c r="H137" s="17">
        <f t="shared" si="4"/>
        <v>0</v>
      </c>
    </row>
    <row r="138" spans="1:8" x14ac:dyDescent="0.15">
      <c r="A138" s="25"/>
      <c r="B138" s="6"/>
      <c r="C138" s="6"/>
      <c r="D138" s="13"/>
      <c r="E138" s="27" t="str">
        <f t="shared" si="5"/>
        <v>　　　</v>
      </c>
      <c r="F138" s="26"/>
      <c r="G138" s="4"/>
      <c r="H138" s="17">
        <f t="shared" si="4"/>
        <v>0</v>
      </c>
    </row>
    <row r="139" spans="1:8" x14ac:dyDescent="0.15">
      <c r="A139" s="25"/>
      <c r="B139" s="6"/>
      <c r="C139" s="6"/>
      <c r="D139" s="13"/>
      <c r="E139" s="27" t="str">
        <f t="shared" si="5"/>
        <v>　　　</v>
      </c>
      <c r="F139" s="26"/>
      <c r="G139" s="4"/>
      <c r="H139" s="17">
        <f t="shared" ref="H139:H202" si="6">H138+B139-C139</f>
        <v>0</v>
      </c>
    </row>
    <row r="140" spans="1:8" x14ac:dyDescent="0.15">
      <c r="A140" s="25"/>
      <c r="B140" s="6"/>
      <c r="C140" s="6"/>
      <c r="D140" s="13"/>
      <c r="E140" s="27" t="str">
        <f t="shared" si="5"/>
        <v>　　　</v>
      </c>
      <c r="F140" s="26"/>
      <c r="G140" s="4"/>
      <c r="H140" s="17">
        <f t="shared" si="6"/>
        <v>0</v>
      </c>
    </row>
    <row r="141" spans="1:8" x14ac:dyDescent="0.15">
      <c r="A141" s="25"/>
      <c r="B141" s="6"/>
      <c r="C141" s="6"/>
      <c r="D141" s="13"/>
      <c r="E141" s="27" t="str">
        <f t="shared" si="5"/>
        <v>　　　</v>
      </c>
      <c r="F141" s="26"/>
      <c r="G141" s="4"/>
      <c r="H141" s="17">
        <f t="shared" si="6"/>
        <v>0</v>
      </c>
    </row>
    <row r="142" spans="1:8" x14ac:dyDescent="0.15">
      <c r="A142" s="25"/>
      <c r="B142" s="6"/>
      <c r="C142" s="6"/>
      <c r="D142" s="13"/>
      <c r="E142" s="27" t="str">
        <f t="shared" si="5"/>
        <v>　　　</v>
      </c>
      <c r="F142" s="26"/>
      <c r="G142" s="4"/>
      <c r="H142" s="17">
        <f t="shared" si="6"/>
        <v>0</v>
      </c>
    </row>
    <row r="143" spans="1:8" x14ac:dyDescent="0.15">
      <c r="A143" s="25"/>
      <c r="B143" s="6"/>
      <c r="C143" s="6"/>
      <c r="D143" s="13"/>
      <c r="E143" s="27" t="str">
        <f t="shared" si="5"/>
        <v>　　　</v>
      </c>
      <c r="F143" s="26"/>
      <c r="G143" s="4"/>
      <c r="H143" s="17">
        <f t="shared" si="6"/>
        <v>0</v>
      </c>
    </row>
    <row r="144" spans="1:8" x14ac:dyDescent="0.15">
      <c r="A144" s="25"/>
      <c r="B144" s="6"/>
      <c r="C144" s="6"/>
      <c r="D144" s="13"/>
      <c r="E144" s="27" t="str">
        <f t="shared" si="5"/>
        <v>　　　</v>
      </c>
      <c r="F144" s="26"/>
      <c r="G144" s="4"/>
      <c r="H144" s="17">
        <f t="shared" si="6"/>
        <v>0</v>
      </c>
    </row>
    <row r="145" spans="1:8" x14ac:dyDescent="0.15">
      <c r="A145" s="25"/>
      <c r="B145" s="6"/>
      <c r="C145" s="6"/>
      <c r="D145" s="13"/>
      <c r="E145" s="27" t="str">
        <f t="shared" si="5"/>
        <v>　　　</v>
      </c>
      <c r="F145" s="26"/>
      <c r="G145" s="4"/>
      <c r="H145" s="17">
        <f t="shared" si="6"/>
        <v>0</v>
      </c>
    </row>
    <row r="146" spans="1:8" x14ac:dyDescent="0.15">
      <c r="A146" s="25"/>
      <c r="B146" s="6"/>
      <c r="C146" s="6"/>
      <c r="D146" s="13"/>
      <c r="E146" s="27" t="str">
        <f t="shared" si="5"/>
        <v>　　　</v>
      </c>
      <c r="F146" s="26"/>
      <c r="G146" s="4"/>
      <c r="H146" s="17">
        <f t="shared" si="6"/>
        <v>0</v>
      </c>
    </row>
    <row r="147" spans="1:8" x14ac:dyDescent="0.15">
      <c r="A147" s="25"/>
      <c r="B147" s="6"/>
      <c r="C147" s="6"/>
      <c r="D147" s="13"/>
      <c r="E147" s="27" t="str">
        <f t="shared" si="5"/>
        <v>　　　</v>
      </c>
      <c r="F147" s="26"/>
      <c r="G147" s="4"/>
      <c r="H147" s="17">
        <f t="shared" si="6"/>
        <v>0</v>
      </c>
    </row>
    <row r="148" spans="1:8" x14ac:dyDescent="0.15">
      <c r="A148" s="25"/>
      <c r="B148" s="6"/>
      <c r="C148" s="6"/>
      <c r="D148" s="13"/>
      <c r="E148" s="27" t="str">
        <f t="shared" si="5"/>
        <v>　　　</v>
      </c>
      <c r="F148" s="26"/>
      <c r="G148" s="4"/>
      <c r="H148" s="17">
        <f t="shared" si="6"/>
        <v>0</v>
      </c>
    </row>
    <row r="149" spans="1:8" x14ac:dyDescent="0.15">
      <c r="A149" s="25"/>
      <c r="B149" s="6"/>
      <c r="C149" s="6"/>
      <c r="D149" s="13"/>
      <c r="E149" s="27" t="str">
        <f t="shared" si="5"/>
        <v>　　　</v>
      </c>
      <c r="F149" s="26"/>
      <c r="G149" s="4"/>
      <c r="H149" s="17">
        <f t="shared" si="6"/>
        <v>0</v>
      </c>
    </row>
    <row r="150" spans="1:8" x14ac:dyDescent="0.15">
      <c r="A150" s="25"/>
      <c r="B150" s="6"/>
      <c r="C150" s="6"/>
      <c r="D150" s="13"/>
      <c r="E150" s="27" t="str">
        <f t="shared" si="5"/>
        <v>　　　</v>
      </c>
      <c r="F150" s="26"/>
      <c r="G150" s="4"/>
      <c r="H150" s="17">
        <f t="shared" si="6"/>
        <v>0</v>
      </c>
    </row>
    <row r="151" spans="1:8" x14ac:dyDescent="0.15">
      <c r="A151" s="25"/>
      <c r="B151" s="6"/>
      <c r="C151" s="6"/>
      <c r="D151" s="13"/>
      <c r="E151" s="27" t="str">
        <f t="shared" si="5"/>
        <v>　　　</v>
      </c>
      <c r="F151" s="26"/>
      <c r="G151" s="4"/>
      <c r="H151" s="17">
        <f t="shared" si="6"/>
        <v>0</v>
      </c>
    </row>
    <row r="152" spans="1:8" x14ac:dyDescent="0.15">
      <c r="A152" s="25"/>
      <c r="B152" s="6"/>
      <c r="C152" s="6"/>
      <c r="D152" s="13"/>
      <c r="E152" s="27" t="str">
        <f t="shared" si="5"/>
        <v>　　　</v>
      </c>
      <c r="F152" s="26"/>
      <c r="G152" s="4"/>
      <c r="H152" s="17">
        <f t="shared" si="6"/>
        <v>0</v>
      </c>
    </row>
    <row r="153" spans="1:8" x14ac:dyDescent="0.15">
      <c r="A153" s="25"/>
      <c r="B153" s="6"/>
      <c r="C153" s="6"/>
      <c r="D153" s="13"/>
      <c r="E153" s="27" t="str">
        <f t="shared" si="5"/>
        <v>　　　</v>
      </c>
      <c r="F153" s="26"/>
      <c r="G153" s="4"/>
      <c r="H153" s="17">
        <f t="shared" si="6"/>
        <v>0</v>
      </c>
    </row>
    <row r="154" spans="1:8" x14ac:dyDescent="0.15">
      <c r="A154" s="25"/>
      <c r="B154" s="6"/>
      <c r="C154" s="6"/>
      <c r="D154" s="13"/>
      <c r="E154" s="27" t="str">
        <f t="shared" si="5"/>
        <v>　　　</v>
      </c>
      <c r="F154" s="26"/>
      <c r="G154" s="4"/>
      <c r="H154" s="17">
        <f t="shared" si="6"/>
        <v>0</v>
      </c>
    </row>
    <row r="155" spans="1:8" x14ac:dyDescent="0.15">
      <c r="A155" s="25"/>
      <c r="B155" s="6"/>
      <c r="C155" s="6"/>
      <c r="D155" s="13"/>
      <c r="E155" s="27" t="str">
        <f t="shared" si="5"/>
        <v>　　　</v>
      </c>
      <c r="F155" s="26"/>
      <c r="G155" s="4"/>
      <c r="H155" s="17">
        <f t="shared" si="6"/>
        <v>0</v>
      </c>
    </row>
    <row r="156" spans="1:8" x14ac:dyDescent="0.15">
      <c r="A156" s="25"/>
      <c r="B156" s="6"/>
      <c r="C156" s="6"/>
      <c r="D156" s="13"/>
      <c r="E156" s="27" t="str">
        <f t="shared" si="5"/>
        <v>　　　</v>
      </c>
      <c r="F156" s="26"/>
      <c r="G156" s="4"/>
      <c r="H156" s="17">
        <f t="shared" si="6"/>
        <v>0</v>
      </c>
    </row>
    <row r="157" spans="1:8" x14ac:dyDescent="0.15">
      <c r="A157" s="25"/>
      <c r="B157" s="6"/>
      <c r="C157" s="6"/>
      <c r="D157" s="13"/>
      <c r="E157" s="27" t="str">
        <f t="shared" si="5"/>
        <v>　　　</v>
      </c>
      <c r="F157" s="26"/>
      <c r="G157" s="4"/>
      <c r="H157" s="17">
        <f t="shared" si="6"/>
        <v>0</v>
      </c>
    </row>
    <row r="158" spans="1:8" x14ac:dyDescent="0.15">
      <c r="A158" s="25"/>
      <c r="B158" s="6"/>
      <c r="C158" s="6"/>
      <c r="D158" s="13"/>
      <c r="E158" s="27" t="str">
        <f t="shared" si="5"/>
        <v>　　　</v>
      </c>
      <c r="F158" s="26"/>
      <c r="G158" s="4"/>
      <c r="H158" s="17">
        <f t="shared" si="6"/>
        <v>0</v>
      </c>
    </row>
    <row r="159" spans="1:8" x14ac:dyDescent="0.15">
      <c r="A159" s="25"/>
      <c r="B159" s="6"/>
      <c r="C159" s="6"/>
      <c r="D159" s="13"/>
      <c r="E159" s="27" t="str">
        <f t="shared" si="5"/>
        <v>　　　</v>
      </c>
      <c r="F159" s="26"/>
      <c r="G159" s="4"/>
      <c r="H159" s="17">
        <f t="shared" si="6"/>
        <v>0</v>
      </c>
    </row>
    <row r="160" spans="1:8" x14ac:dyDescent="0.15">
      <c r="A160" s="25"/>
      <c r="B160" s="6"/>
      <c r="C160" s="6"/>
      <c r="D160" s="13"/>
      <c r="E160" s="27" t="str">
        <f t="shared" si="5"/>
        <v>　　　</v>
      </c>
      <c r="F160" s="26"/>
      <c r="G160" s="4"/>
      <c r="H160" s="17">
        <f t="shared" si="6"/>
        <v>0</v>
      </c>
    </row>
    <row r="161" spans="1:8" x14ac:dyDescent="0.15">
      <c r="A161" s="25"/>
      <c r="B161" s="6"/>
      <c r="C161" s="6"/>
      <c r="D161" s="13"/>
      <c r="E161" s="27" t="str">
        <f t="shared" si="5"/>
        <v>　　　</v>
      </c>
      <c r="F161" s="26"/>
      <c r="G161" s="4"/>
      <c r="H161" s="17">
        <f t="shared" si="6"/>
        <v>0</v>
      </c>
    </row>
    <row r="162" spans="1:8" x14ac:dyDescent="0.15">
      <c r="A162" s="25"/>
      <c r="B162" s="6"/>
      <c r="C162" s="6"/>
      <c r="D162" s="13"/>
      <c r="E162" s="27" t="str">
        <f t="shared" si="5"/>
        <v>　　　</v>
      </c>
      <c r="F162" s="26"/>
      <c r="G162" s="4"/>
      <c r="H162" s="17">
        <f t="shared" si="6"/>
        <v>0</v>
      </c>
    </row>
    <row r="163" spans="1:8" x14ac:dyDescent="0.15">
      <c r="A163" s="25"/>
      <c r="B163" s="6"/>
      <c r="C163" s="6"/>
      <c r="D163" s="13"/>
      <c r="E163" s="27" t="str">
        <f t="shared" si="5"/>
        <v>　　　</v>
      </c>
      <c r="F163" s="26"/>
      <c r="G163" s="4"/>
      <c r="H163" s="17">
        <f t="shared" si="6"/>
        <v>0</v>
      </c>
    </row>
    <row r="164" spans="1:8" x14ac:dyDescent="0.15">
      <c r="A164" s="25"/>
      <c r="B164" s="6"/>
      <c r="C164" s="6"/>
      <c r="D164" s="13"/>
      <c r="E164" s="27" t="str">
        <f t="shared" si="5"/>
        <v>　　　</v>
      </c>
      <c r="F164" s="26"/>
      <c r="G164" s="4"/>
      <c r="H164" s="17">
        <f t="shared" si="6"/>
        <v>0</v>
      </c>
    </row>
    <row r="165" spans="1:8" x14ac:dyDescent="0.15">
      <c r="A165" s="25"/>
      <c r="B165" s="6"/>
      <c r="C165" s="6"/>
      <c r="D165" s="13"/>
      <c r="E165" s="27" t="str">
        <f t="shared" si="5"/>
        <v>　　　</v>
      </c>
      <c r="F165" s="26"/>
      <c r="G165" s="4"/>
      <c r="H165" s="17">
        <f t="shared" si="6"/>
        <v>0</v>
      </c>
    </row>
    <row r="166" spans="1:8" x14ac:dyDescent="0.15">
      <c r="A166" s="25"/>
      <c r="B166" s="6"/>
      <c r="C166" s="6"/>
      <c r="D166" s="13"/>
      <c r="E166" s="27" t="str">
        <f t="shared" si="5"/>
        <v>　　　</v>
      </c>
      <c r="F166" s="26"/>
      <c r="G166" s="4"/>
      <c r="H166" s="17">
        <f t="shared" si="6"/>
        <v>0</v>
      </c>
    </row>
    <row r="167" spans="1:8" x14ac:dyDescent="0.15">
      <c r="A167" s="25"/>
      <c r="B167" s="6"/>
      <c r="C167" s="6"/>
      <c r="D167" s="13"/>
      <c r="E167" s="27" t="str">
        <f t="shared" si="5"/>
        <v>　　　</v>
      </c>
      <c r="F167" s="26"/>
      <c r="G167" s="4"/>
      <c r="H167" s="17">
        <f t="shared" si="6"/>
        <v>0</v>
      </c>
    </row>
    <row r="168" spans="1:8" x14ac:dyDescent="0.15">
      <c r="A168" s="25"/>
      <c r="B168" s="6"/>
      <c r="C168" s="6"/>
      <c r="D168" s="13"/>
      <c r="E168" s="27" t="str">
        <f t="shared" si="5"/>
        <v>　　　</v>
      </c>
      <c r="F168" s="26"/>
      <c r="G168" s="4"/>
      <c r="H168" s="17">
        <f t="shared" si="6"/>
        <v>0</v>
      </c>
    </row>
    <row r="169" spans="1:8" x14ac:dyDescent="0.15">
      <c r="A169" s="25"/>
      <c r="B169" s="6"/>
      <c r="C169" s="6"/>
      <c r="D169" s="13"/>
      <c r="E169" s="27" t="str">
        <f t="shared" si="5"/>
        <v>　　　</v>
      </c>
      <c r="F169" s="26"/>
      <c r="G169" s="4"/>
      <c r="H169" s="17">
        <f t="shared" si="6"/>
        <v>0</v>
      </c>
    </row>
    <row r="170" spans="1:8" x14ac:dyDescent="0.15">
      <c r="A170" s="25"/>
      <c r="B170" s="6"/>
      <c r="C170" s="6"/>
      <c r="D170" s="13"/>
      <c r="E170" s="27" t="str">
        <f t="shared" si="5"/>
        <v>　　　</v>
      </c>
      <c r="F170" s="26"/>
      <c r="G170" s="4"/>
      <c r="H170" s="17">
        <f t="shared" si="6"/>
        <v>0</v>
      </c>
    </row>
    <row r="171" spans="1:8" x14ac:dyDescent="0.15">
      <c r="A171" s="25"/>
      <c r="B171" s="6"/>
      <c r="C171" s="6"/>
      <c r="D171" s="13"/>
      <c r="E171" s="27" t="str">
        <f t="shared" si="5"/>
        <v>　　　</v>
      </c>
      <c r="F171" s="26"/>
      <c r="G171" s="4"/>
      <c r="H171" s="17">
        <f t="shared" si="6"/>
        <v>0</v>
      </c>
    </row>
    <row r="172" spans="1:8" x14ac:dyDescent="0.15">
      <c r="A172" s="25"/>
      <c r="B172" s="6"/>
      <c r="C172" s="6"/>
      <c r="D172" s="13"/>
      <c r="E172" s="27" t="str">
        <f t="shared" si="5"/>
        <v>　　　</v>
      </c>
      <c r="F172" s="26"/>
      <c r="G172" s="4"/>
      <c r="H172" s="17">
        <f t="shared" si="6"/>
        <v>0</v>
      </c>
    </row>
    <row r="173" spans="1:8" x14ac:dyDescent="0.15">
      <c r="A173" s="25"/>
      <c r="B173" s="6"/>
      <c r="C173" s="6"/>
      <c r="D173" s="13"/>
      <c r="E173" s="27" t="str">
        <f t="shared" si="5"/>
        <v>　　　</v>
      </c>
      <c r="F173" s="26"/>
      <c r="G173" s="4"/>
      <c r="H173" s="17">
        <f t="shared" si="6"/>
        <v>0</v>
      </c>
    </row>
    <row r="174" spans="1:8" x14ac:dyDescent="0.15">
      <c r="A174" s="25"/>
      <c r="B174" s="6"/>
      <c r="C174" s="6"/>
      <c r="D174" s="13"/>
      <c r="E174" s="27" t="str">
        <f t="shared" si="5"/>
        <v>　　　</v>
      </c>
      <c r="F174" s="26"/>
      <c r="G174" s="4"/>
      <c r="H174" s="17">
        <f t="shared" si="6"/>
        <v>0</v>
      </c>
    </row>
    <row r="175" spans="1:8" x14ac:dyDescent="0.15">
      <c r="A175" s="25"/>
      <c r="B175" s="6"/>
      <c r="C175" s="6"/>
      <c r="D175" s="13"/>
      <c r="E175" s="27" t="str">
        <f t="shared" si="5"/>
        <v>　　　</v>
      </c>
      <c r="F175" s="26"/>
      <c r="G175" s="4"/>
      <c r="H175" s="17">
        <f t="shared" si="6"/>
        <v>0</v>
      </c>
    </row>
    <row r="176" spans="1:8" x14ac:dyDescent="0.15">
      <c r="A176" s="25"/>
      <c r="B176" s="6"/>
      <c r="C176" s="6"/>
      <c r="D176" s="13"/>
      <c r="E176" s="27" t="str">
        <f t="shared" si="5"/>
        <v>　　　</v>
      </c>
      <c r="F176" s="26"/>
      <c r="G176" s="4"/>
      <c r="H176" s="17">
        <f t="shared" si="6"/>
        <v>0</v>
      </c>
    </row>
    <row r="177" spans="1:8" x14ac:dyDescent="0.15">
      <c r="A177" s="25"/>
      <c r="B177" s="6"/>
      <c r="C177" s="6"/>
      <c r="D177" s="13"/>
      <c r="E177" s="27" t="str">
        <f t="shared" si="5"/>
        <v>　　　</v>
      </c>
      <c r="F177" s="26"/>
      <c r="G177" s="4"/>
      <c r="H177" s="17">
        <f t="shared" si="6"/>
        <v>0</v>
      </c>
    </row>
    <row r="178" spans="1:8" x14ac:dyDescent="0.15">
      <c r="A178" s="25"/>
      <c r="B178" s="6"/>
      <c r="C178" s="6"/>
      <c r="D178" s="13"/>
      <c r="E178" s="27" t="str">
        <f t="shared" si="5"/>
        <v>　　　</v>
      </c>
      <c r="F178" s="26"/>
      <c r="G178" s="4"/>
      <c r="H178" s="17">
        <f t="shared" si="6"/>
        <v>0</v>
      </c>
    </row>
    <row r="179" spans="1:8" x14ac:dyDescent="0.15">
      <c r="A179" s="25"/>
      <c r="B179" s="6"/>
      <c r="C179" s="6"/>
      <c r="D179" s="13"/>
      <c r="E179" s="27" t="str">
        <f t="shared" si="5"/>
        <v>　　　</v>
      </c>
      <c r="F179" s="26"/>
      <c r="G179" s="4"/>
      <c r="H179" s="17">
        <f t="shared" si="6"/>
        <v>0</v>
      </c>
    </row>
    <row r="180" spans="1:8" x14ac:dyDescent="0.15">
      <c r="A180" s="25"/>
      <c r="B180" s="6"/>
      <c r="C180" s="6"/>
      <c r="D180" s="13"/>
      <c r="E180" s="27" t="str">
        <f t="shared" si="5"/>
        <v>　　　</v>
      </c>
      <c r="F180" s="26"/>
      <c r="G180" s="4"/>
      <c r="H180" s="17">
        <f t="shared" si="6"/>
        <v>0</v>
      </c>
    </row>
    <row r="181" spans="1:8" x14ac:dyDescent="0.15">
      <c r="A181" s="25"/>
      <c r="B181" s="6"/>
      <c r="C181" s="6"/>
      <c r="D181" s="13"/>
      <c r="E181" s="27" t="str">
        <f t="shared" si="5"/>
        <v>　　　</v>
      </c>
      <c r="F181" s="26"/>
      <c r="G181" s="4"/>
      <c r="H181" s="17">
        <f t="shared" si="6"/>
        <v>0</v>
      </c>
    </row>
    <row r="182" spans="1:8" x14ac:dyDescent="0.15">
      <c r="A182" s="25"/>
      <c r="B182" s="6"/>
      <c r="C182" s="6"/>
      <c r="D182" s="13"/>
      <c r="E182" s="27" t="str">
        <f t="shared" si="5"/>
        <v>　　　</v>
      </c>
      <c r="F182" s="26"/>
      <c r="G182" s="4"/>
      <c r="H182" s="17">
        <f t="shared" si="6"/>
        <v>0</v>
      </c>
    </row>
    <row r="183" spans="1:8" x14ac:dyDescent="0.15">
      <c r="A183" s="25"/>
      <c r="B183" s="6"/>
      <c r="C183" s="6"/>
      <c r="D183" s="13"/>
      <c r="E183" s="27" t="str">
        <f t="shared" si="5"/>
        <v>　　　</v>
      </c>
      <c r="F183" s="26"/>
      <c r="G183" s="4"/>
      <c r="H183" s="17">
        <f t="shared" si="6"/>
        <v>0</v>
      </c>
    </row>
    <row r="184" spans="1:8" x14ac:dyDescent="0.15">
      <c r="A184" s="25"/>
      <c r="B184" s="6"/>
      <c r="C184" s="6"/>
      <c r="D184" s="13"/>
      <c r="E184" s="27" t="str">
        <f t="shared" si="5"/>
        <v>　　　</v>
      </c>
      <c r="F184" s="26"/>
      <c r="G184" s="4"/>
      <c r="H184" s="17">
        <f t="shared" si="6"/>
        <v>0</v>
      </c>
    </row>
    <row r="185" spans="1:8" x14ac:dyDescent="0.15">
      <c r="A185" s="25"/>
      <c r="B185" s="6"/>
      <c r="C185" s="6"/>
      <c r="D185" s="13"/>
      <c r="E185" s="27" t="str">
        <f t="shared" si="5"/>
        <v>　　　</v>
      </c>
      <c r="F185" s="26"/>
      <c r="G185" s="4"/>
      <c r="H185" s="17">
        <f t="shared" si="6"/>
        <v>0</v>
      </c>
    </row>
    <row r="186" spans="1:8" x14ac:dyDescent="0.15">
      <c r="A186" s="25"/>
      <c r="B186" s="6"/>
      <c r="C186" s="6"/>
      <c r="D186" s="13"/>
      <c r="E186" s="27" t="str">
        <f t="shared" si="5"/>
        <v>　　　</v>
      </c>
      <c r="F186" s="26"/>
      <c r="G186" s="4"/>
      <c r="H186" s="17">
        <f t="shared" si="6"/>
        <v>0</v>
      </c>
    </row>
    <row r="187" spans="1:8" x14ac:dyDescent="0.15">
      <c r="A187" s="25"/>
      <c r="B187" s="6"/>
      <c r="C187" s="6"/>
      <c r="D187" s="13"/>
      <c r="E187" s="27" t="str">
        <f t="shared" si="5"/>
        <v>　　　</v>
      </c>
      <c r="F187" s="26"/>
      <c r="G187" s="4"/>
      <c r="H187" s="17">
        <f t="shared" si="6"/>
        <v>0</v>
      </c>
    </row>
    <row r="188" spans="1:8" x14ac:dyDescent="0.15">
      <c r="A188" s="25"/>
      <c r="B188" s="6"/>
      <c r="C188" s="6"/>
      <c r="D188" s="13"/>
      <c r="E188" s="27" t="str">
        <f t="shared" si="5"/>
        <v>　　　</v>
      </c>
      <c r="F188" s="26"/>
      <c r="G188" s="4"/>
      <c r="H188" s="17">
        <f t="shared" si="6"/>
        <v>0</v>
      </c>
    </row>
    <row r="189" spans="1:8" x14ac:dyDescent="0.15">
      <c r="A189" s="25"/>
      <c r="B189" s="6"/>
      <c r="C189" s="6"/>
      <c r="D189" s="13"/>
      <c r="E189" s="27" t="str">
        <f t="shared" si="5"/>
        <v>　　　</v>
      </c>
      <c r="F189" s="26"/>
      <c r="G189" s="4"/>
      <c r="H189" s="17">
        <f t="shared" si="6"/>
        <v>0</v>
      </c>
    </row>
    <row r="190" spans="1:8" x14ac:dyDescent="0.15">
      <c r="A190" s="25"/>
      <c r="B190" s="6"/>
      <c r="C190" s="6"/>
      <c r="D190" s="13"/>
      <c r="E190" s="27" t="str">
        <f t="shared" si="5"/>
        <v>　　　</v>
      </c>
      <c r="F190" s="26"/>
      <c r="G190" s="4"/>
      <c r="H190" s="17">
        <f t="shared" si="6"/>
        <v>0</v>
      </c>
    </row>
    <row r="191" spans="1:8" x14ac:dyDescent="0.15">
      <c r="A191" s="25"/>
      <c r="B191" s="6"/>
      <c r="C191" s="6"/>
      <c r="D191" s="13"/>
      <c r="E191" s="27" t="str">
        <f t="shared" si="5"/>
        <v>　　　</v>
      </c>
      <c r="F191" s="26"/>
      <c r="G191" s="4"/>
      <c r="H191" s="17">
        <f t="shared" si="6"/>
        <v>0</v>
      </c>
    </row>
    <row r="192" spans="1:8" x14ac:dyDescent="0.15">
      <c r="A192" s="25"/>
      <c r="B192" s="6"/>
      <c r="C192" s="6"/>
      <c r="D192" s="13"/>
      <c r="E192" s="27" t="str">
        <f t="shared" si="5"/>
        <v>　　　</v>
      </c>
      <c r="F192" s="26"/>
      <c r="G192" s="4"/>
      <c r="H192" s="17">
        <f t="shared" si="6"/>
        <v>0</v>
      </c>
    </row>
    <row r="193" spans="1:8" x14ac:dyDescent="0.15">
      <c r="A193" s="25"/>
      <c r="B193" s="6"/>
      <c r="C193" s="6"/>
      <c r="D193" s="13"/>
      <c r="E193" s="27" t="str">
        <f t="shared" si="5"/>
        <v>　　　</v>
      </c>
      <c r="F193" s="26"/>
      <c r="G193" s="4"/>
      <c r="H193" s="17">
        <f t="shared" si="6"/>
        <v>0</v>
      </c>
    </row>
    <row r="194" spans="1:8" x14ac:dyDescent="0.15">
      <c r="A194" s="25"/>
      <c r="B194" s="6"/>
      <c r="C194" s="6"/>
      <c r="D194" s="13"/>
      <c r="E194" s="27" t="str">
        <f t="shared" si="5"/>
        <v>　　　</v>
      </c>
      <c r="F194" s="26"/>
      <c r="G194" s="4"/>
      <c r="H194" s="17">
        <f t="shared" si="6"/>
        <v>0</v>
      </c>
    </row>
    <row r="195" spans="1:8" x14ac:dyDescent="0.15">
      <c r="A195" s="25"/>
      <c r="B195" s="6"/>
      <c r="C195" s="6"/>
      <c r="D195" s="13"/>
      <c r="E195" s="27" t="str">
        <f t="shared" ref="E195:E258" si="7">VLOOKUP(D195,$J$2:$K$27,2)</f>
        <v>　　　</v>
      </c>
      <c r="F195" s="26"/>
      <c r="G195" s="4"/>
      <c r="H195" s="17">
        <f t="shared" si="6"/>
        <v>0</v>
      </c>
    </row>
    <row r="196" spans="1:8" x14ac:dyDescent="0.15">
      <c r="A196" s="25"/>
      <c r="B196" s="6"/>
      <c r="C196" s="6"/>
      <c r="D196" s="13"/>
      <c r="E196" s="27" t="str">
        <f t="shared" si="7"/>
        <v>　　　</v>
      </c>
      <c r="F196" s="26"/>
      <c r="G196" s="4"/>
      <c r="H196" s="17">
        <f t="shared" si="6"/>
        <v>0</v>
      </c>
    </row>
    <row r="197" spans="1:8" x14ac:dyDescent="0.15">
      <c r="A197" s="25"/>
      <c r="B197" s="6"/>
      <c r="C197" s="6"/>
      <c r="D197" s="13"/>
      <c r="E197" s="27" t="str">
        <f t="shared" si="7"/>
        <v>　　　</v>
      </c>
      <c r="F197" s="26"/>
      <c r="G197" s="4"/>
      <c r="H197" s="17">
        <f t="shared" si="6"/>
        <v>0</v>
      </c>
    </row>
    <row r="198" spans="1:8" x14ac:dyDescent="0.15">
      <c r="A198" s="25"/>
      <c r="B198" s="6"/>
      <c r="C198" s="6"/>
      <c r="D198" s="13"/>
      <c r="E198" s="27" t="str">
        <f t="shared" si="7"/>
        <v>　　　</v>
      </c>
      <c r="F198" s="26"/>
      <c r="G198" s="4"/>
      <c r="H198" s="17">
        <f t="shared" si="6"/>
        <v>0</v>
      </c>
    </row>
    <row r="199" spans="1:8" x14ac:dyDescent="0.15">
      <c r="A199" s="25"/>
      <c r="B199" s="6"/>
      <c r="C199" s="6"/>
      <c r="D199" s="13"/>
      <c r="E199" s="27" t="str">
        <f t="shared" si="7"/>
        <v>　　　</v>
      </c>
      <c r="F199" s="26"/>
      <c r="G199" s="4"/>
      <c r="H199" s="17">
        <f t="shared" si="6"/>
        <v>0</v>
      </c>
    </row>
    <row r="200" spans="1:8" x14ac:dyDescent="0.15">
      <c r="A200" s="25"/>
      <c r="B200" s="6"/>
      <c r="C200" s="6"/>
      <c r="D200" s="13"/>
      <c r="E200" s="27" t="str">
        <f t="shared" si="7"/>
        <v>　　　</v>
      </c>
      <c r="F200" s="26"/>
      <c r="G200" s="4"/>
      <c r="H200" s="17">
        <f t="shared" si="6"/>
        <v>0</v>
      </c>
    </row>
    <row r="201" spans="1:8" x14ac:dyDescent="0.15">
      <c r="A201" s="25"/>
      <c r="B201" s="6"/>
      <c r="C201" s="6"/>
      <c r="D201" s="13"/>
      <c r="E201" s="27" t="str">
        <f t="shared" si="7"/>
        <v>　　　</v>
      </c>
      <c r="F201" s="26"/>
      <c r="G201" s="4"/>
      <c r="H201" s="17">
        <f t="shared" si="6"/>
        <v>0</v>
      </c>
    </row>
    <row r="202" spans="1:8" x14ac:dyDescent="0.15">
      <c r="A202" s="25"/>
      <c r="B202" s="6"/>
      <c r="C202" s="6"/>
      <c r="D202" s="13"/>
      <c r="E202" s="27" t="str">
        <f t="shared" si="7"/>
        <v>　　　</v>
      </c>
      <c r="F202" s="26"/>
      <c r="G202" s="4"/>
      <c r="H202" s="17">
        <f t="shared" si="6"/>
        <v>0</v>
      </c>
    </row>
    <row r="203" spans="1:8" x14ac:dyDescent="0.15">
      <c r="A203" s="25"/>
      <c r="B203" s="6"/>
      <c r="C203" s="6"/>
      <c r="D203" s="13"/>
      <c r="E203" s="27" t="str">
        <f t="shared" si="7"/>
        <v>　　　</v>
      </c>
      <c r="F203" s="26"/>
      <c r="G203" s="4"/>
      <c r="H203" s="17">
        <f t="shared" ref="H203:H266" si="8">H202+B203-C203</f>
        <v>0</v>
      </c>
    </row>
    <row r="204" spans="1:8" x14ac:dyDescent="0.15">
      <c r="A204" s="25"/>
      <c r="B204" s="6"/>
      <c r="C204" s="6"/>
      <c r="D204" s="13"/>
      <c r="E204" s="27" t="str">
        <f t="shared" si="7"/>
        <v>　　　</v>
      </c>
      <c r="F204" s="26"/>
      <c r="G204" s="4"/>
      <c r="H204" s="17">
        <f t="shared" si="8"/>
        <v>0</v>
      </c>
    </row>
    <row r="205" spans="1:8" x14ac:dyDescent="0.15">
      <c r="A205" s="25"/>
      <c r="B205" s="6"/>
      <c r="C205" s="6"/>
      <c r="D205" s="13"/>
      <c r="E205" s="27" t="str">
        <f t="shared" si="7"/>
        <v>　　　</v>
      </c>
      <c r="F205" s="26"/>
      <c r="G205" s="4"/>
      <c r="H205" s="17">
        <f t="shared" si="8"/>
        <v>0</v>
      </c>
    </row>
    <row r="206" spans="1:8" x14ac:dyDescent="0.15">
      <c r="A206" s="25"/>
      <c r="B206" s="6"/>
      <c r="C206" s="6"/>
      <c r="D206" s="13"/>
      <c r="E206" s="27" t="str">
        <f t="shared" si="7"/>
        <v>　　　</v>
      </c>
      <c r="F206" s="26"/>
      <c r="G206" s="4"/>
      <c r="H206" s="17">
        <f t="shared" si="8"/>
        <v>0</v>
      </c>
    </row>
    <row r="207" spans="1:8" x14ac:dyDescent="0.15">
      <c r="A207" s="25"/>
      <c r="B207" s="6"/>
      <c r="C207" s="6"/>
      <c r="D207" s="13"/>
      <c r="E207" s="27" t="str">
        <f t="shared" si="7"/>
        <v>　　　</v>
      </c>
      <c r="F207" s="26"/>
      <c r="G207" s="4"/>
      <c r="H207" s="17">
        <f t="shared" si="8"/>
        <v>0</v>
      </c>
    </row>
    <row r="208" spans="1:8" x14ac:dyDescent="0.15">
      <c r="A208" s="25"/>
      <c r="B208" s="6"/>
      <c r="C208" s="6"/>
      <c r="D208" s="13"/>
      <c r="E208" s="27" t="str">
        <f t="shared" si="7"/>
        <v>　　　</v>
      </c>
      <c r="F208" s="26"/>
      <c r="G208" s="4"/>
      <c r="H208" s="17">
        <f t="shared" si="8"/>
        <v>0</v>
      </c>
    </row>
    <row r="209" spans="1:8" x14ac:dyDescent="0.15">
      <c r="A209" s="25"/>
      <c r="B209" s="6"/>
      <c r="C209" s="6"/>
      <c r="D209" s="13"/>
      <c r="E209" s="27" t="str">
        <f t="shared" si="7"/>
        <v>　　　</v>
      </c>
      <c r="F209" s="26"/>
      <c r="G209" s="4"/>
      <c r="H209" s="17">
        <f t="shared" si="8"/>
        <v>0</v>
      </c>
    </row>
    <row r="210" spans="1:8" x14ac:dyDescent="0.15">
      <c r="A210" s="25"/>
      <c r="B210" s="6"/>
      <c r="C210" s="6"/>
      <c r="D210" s="13"/>
      <c r="E210" s="27" t="str">
        <f t="shared" si="7"/>
        <v>　　　</v>
      </c>
      <c r="F210" s="26"/>
      <c r="G210" s="4"/>
      <c r="H210" s="17">
        <f t="shared" si="8"/>
        <v>0</v>
      </c>
    </row>
    <row r="211" spans="1:8" x14ac:dyDescent="0.15">
      <c r="A211" s="25"/>
      <c r="B211" s="6"/>
      <c r="C211" s="6"/>
      <c r="D211" s="13"/>
      <c r="E211" s="27" t="str">
        <f t="shared" si="7"/>
        <v>　　　</v>
      </c>
      <c r="F211" s="26"/>
      <c r="G211" s="4"/>
      <c r="H211" s="17">
        <f t="shared" si="8"/>
        <v>0</v>
      </c>
    </row>
    <row r="212" spans="1:8" x14ac:dyDescent="0.15">
      <c r="A212" s="25"/>
      <c r="B212" s="6"/>
      <c r="C212" s="6"/>
      <c r="D212" s="13"/>
      <c r="E212" s="27" t="str">
        <f t="shared" si="7"/>
        <v>　　　</v>
      </c>
      <c r="F212" s="26"/>
      <c r="G212" s="4"/>
      <c r="H212" s="17">
        <f t="shared" si="8"/>
        <v>0</v>
      </c>
    </row>
    <row r="213" spans="1:8" x14ac:dyDescent="0.15">
      <c r="A213" s="25"/>
      <c r="B213" s="6"/>
      <c r="C213" s="6"/>
      <c r="D213" s="13"/>
      <c r="E213" s="27" t="str">
        <f t="shared" si="7"/>
        <v>　　　</v>
      </c>
      <c r="F213" s="26"/>
      <c r="G213" s="4"/>
      <c r="H213" s="17">
        <f t="shared" si="8"/>
        <v>0</v>
      </c>
    </row>
    <row r="214" spans="1:8" x14ac:dyDescent="0.15">
      <c r="A214" s="25"/>
      <c r="B214" s="6"/>
      <c r="C214" s="6"/>
      <c r="D214" s="13"/>
      <c r="E214" s="27" t="str">
        <f t="shared" si="7"/>
        <v>　　　</v>
      </c>
      <c r="F214" s="26"/>
      <c r="G214" s="4"/>
      <c r="H214" s="17">
        <f t="shared" si="8"/>
        <v>0</v>
      </c>
    </row>
    <row r="215" spans="1:8" x14ac:dyDescent="0.15">
      <c r="A215" s="25"/>
      <c r="B215" s="6"/>
      <c r="C215" s="6"/>
      <c r="D215" s="13"/>
      <c r="E215" s="27" t="str">
        <f t="shared" si="7"/>
        <v>　　　</v>
      </c>
      <c r="F215" s="26"/>
      <c r="G215" s="4"/>
      <c r="H215" s="17">
        <f t="shared" si="8"/>
        <v>0</v>
      </c>
    </row>
    <row r="216" spans="1:8" x14ac:dyDescent="0.15">
      <c r="A216" s="25"/>
      <c r="B216" s="6"/>
      <c r="C216" s="6"/>
      <c r="D216" s="13"/>
      <c r="E216" s="27" t="str">
        <f t="shared" si="7"/>
        <v>　　　</v>
      </c>
      <c r="F216" s="26"/>
      <c r="G216" s="4"/>
      <c r="H216" s="17">
        <f t="shared" si="8"/>
        <v>0</v>
      </c>
    </row>
    <row r="217" spans="1:8" x14ac:dyDescent="0.15">
      <c r="A217" s="25"/>
      <c r="B217" s="6"/>
      <c r="C217" s="6"/>
      <c r="D217" s="13"/>
      <c r="E217" s="27" t="str">
        <f t="shared" si="7"/>
        <v>　　　</v>
      </c>
      <c r="F217" s="26"/>
      <c r="G217" s="4"/>
      <c r="H217" s="17">
        <f t="shared" si="8"/>
        <v>0</v>
      </c>
    </row>
    <row r="218" spans="1:8" x14ac:dyDescent="0.15">
      <c r="A218" s="25"/>
      <c r="B218" s="6"/>
      <c r="C218" s="6"/>
      <c r="D218" s="13"/>
      <c r="E218" s="27" t="str">
        <f t="shared" si="7"/>
        <v>　　　</v>
      </c>
      <c r="F218" s="26"/>
      <c r="G218" s="4"/>
      <c r="H218" s="17">
        <f t="shared" si="8"/>
        <v>0</v>
      </c>
    </row>
    <row r="219" spans="1:8" x14ac:dyDescent="0.15">
      <c r="A219" s="25"/>
      <c r="B219" s="6"/>
      <c r="C219" s="6"/>
      <c r="D219" s="13"/>
      <c r="E219" s="27" t="str">
        <f t="shared" si="7"/>
        <v>　　　</v>
      </c>
      <c r="F219" s="26"/>
      <c r="G219" s="4"/>
      <c r="H219" s="17">
        <f t="shared" si="8"/>
        <v>0</v>
      </c>
    </row>
    <row r="220" spans="1:8" x14ac:dyDescent="0.15">
      <c r="A220" s="25"/>
      <c r="B220" s="6"/>
      <c r="C220" s="6"/>
      <c r="D220" s="13"/>
      <c r="E220" s="27" t="str">
        <f t="shared" si="7"/>
        <v>　　　</v>
      </c>
      <c r="F220" s="26"/>
      <c r="G220" s="4"/>
      <c r="H220" s="17">
        <f t="shared" si="8"/>
        <v>0</v>
      </c>
    </row>
    <row r="221" spans="1:8" x14ac:dyDescent="0.15">
      <c r="A221" s="25"/>
      <c r="B221" s="6"/>
      <c r="C221" s="6"/>
      <c r="D221" s="13"/>
      <c r="E221" s="27" t="str">
        <f t="shared" si="7"/>
        <v>　　　</v>
      </c>
      <c r="F221" s="26"/>
      <c r="G221" s="4"/>
      <c r="H221" s="17">
        <f t="shared" si="8"/>
        <v>0</v>
      </c>
    </row>
    <row r="222" spans="1:8" x14ac:dyDescent="0.15">
      <c r="A222" s="25"/>
      <c r="B222" s="6"/>
      <c r="C222" s="6"/>
      <c r="D222" s="13"/>
      <c r="E222" s="27" t="str">
        <f t="shared" si="7"/>
        <v>　　　</v>
      </c>
      <c r="F222" s="26"/>
      <c r="G222" s="4"/>
      <c r="H222" s="17">
        <f t="shared" si="8"/>
        <v>0</v>
      </c>
    </row>
    <row r="223" spans="1:8" x14ac:dyDescent="0.15">
      <c r="A223" s="25"/>
      <c r="B223" s="6"/>
      <c r="C223" s="6"/>
      <c r="D223" s="13"/>
      <c r="E223" s="27" t="str">
        <f t="shared" si="7"/>
        <v>　　　</v>
      </c>
      <c r="F223" s="26"/>
      <c r="G223" s="4"/>
      <c r="H223" s="17">
        <f t="shared" si="8"/>
        <v>0</v>
      </c>
    </row>
    <row r="224" spans="1:8" x14ac:dyDescent="0.15">
      <c r="A224" s="25"/>
      <c r="B224" s="6"/>
      <c r="C224" s="6"/>
      <c r="D224" s="13"/>
      <c r="E224" s="27" t="str">
        <f t="shared" si="7"/>
        <v>　　　</v>
      </c>
      <c r="F224" s="26"/>
      <c r="G224" s="4"/>
      <c r="H224" s="17">
        <f t="shared" si="8"/>
        <v>0</v>
      </c>
    </row>
    <row r="225" spans="1:8" x14ac:dyDescent="0.15">
      <c r="A225" s="25"/>
      <c r="B225" s="6"/>
      <c r="C225" s="6"/>
      <c r="D225" s="13"/>
      <c r="E225" s="27" t="str">
        <f t="shared" si="7"/>
        <v>　　　</v>
      </c>
      <c r="F225" s="26"/>
      <c r="G225" s="4"/>
      <c r="H225" s="17">
        <f t="shared" si="8"/>
        <v>0</v>
      </c>
    </row>
    <row r="226" spans="1:8" x14ac:dyDescent="0.15">
      <c r="A226" s="25"/>
      <c r="B226" s="6"/>
      <c r="C226" s="6"/>
      <c r="D226" s="13"/>
      <c r="E226" s="27" t="str">
        <f t="shared" si="7"/>
        <v>　　　</v>
      </c>
      <c r="F226" s="26"/>
      <c r="G226" s="4"/>
      <c r="H226" s="17">
        <f t="shared" si="8"/>
        <v>0</v>
      </c>
    </row>
    <row r="227" spans="1:8" x14ac:dyDescent="0.15">
      <c r="A227" s="25"/>
      <c r="B227" s="6"/>
      <c r="C227" s="6"/>
      <c r="D227" s="13"/>
      <c r="E227" s="27" t="str">
        <f t="shared" si="7"/>
        <v>　　　</v>
      </c>
      <c r="F227" s="26"/>
      <c r="G227" s="4"/>
      <c r="H227" s="17">
        <f t="shared" si="8"/>
        <v>0</v>
      </c>
    </row>
    <row r="228" spans="1:8" x14ac:dyDescent="0.15">
      <c r="A228" s="25"/>
      <c r="B228" s="6"/>
      <c r="C228" s="6"/>
      <c r="D228" s="13"/>
      <c r="E228" s="27" t="str">
        <f t="shared" si="7"/>
        <v>　　　</v>
      </c>
      <c r="F228" s="26"/>
      <c r="G228" s="4"/>
      <c r="H228" s="17">
        <f t="shared" si="8"/>
        <v>0</v>
      </c>
    </row>
    <row r="229" spans="1:8" x14ac:dyDescent="0.15">
      <c r="A229" s="25"/>
      <c r="B229" s="6"/>
      <c r="C229" s="6"/>
      <c r="D229" s="13"/>
      <c r="E229" s="27" t="str">
        <f t="shared" si="7"/>
        <v>　　　</v>
      </c>
      <c r="F229" s="26"/>
      <c r="G229" s="4"/>
      <c r="H229" s="17">
        <f t="shared" si="8"/>
        <v>0</v>
      </c>
    </row>
    <row r="230" spans="1:8" x14ac:dyDescent="0.15">
      <c r="A230" s="25"/>
      <c r="B230" s="6"/>
      <c r="C230" s="6"/>
      <c r="D230" s="13"/>
      <c r="E230" s="27" t="str">
        <f t="shared" si="7"/>
        <v>　　　</v>
      </c>
      <c r="F230" s="26"/>
      <c r="G230" s="4"/>
      <c r="H230" s="17">
        <f t="shared" si="8"/>
        <v>0</v>
      </c>
    </row>
    <row r="231" spans="1:8" x14ac:dyDescent="0.15">
      <c r="A231" s="25"/>
      <c r="B231" s="6"/>
      <c r="C231" s="6"/>
      <c r="D231" s="13"/>
      <c r="E231" s="27" t="str">
        <f t="shared" si="7"/>
        <v>　　　</v>
      </c>
      <c r="F231" s="26"/>
      <c r="G231" s="4"/>
      <c r="H231" s="17">
        <f t="shared" si="8"/>
        <v>0</v>
      </c>
    </row>
    <row r="232" spans="1:8" x14ac:dyDescent="0.15">
      <c r="A232" s="25"/>
      <c r="B232" s="6"/>
      <c r="C232" s="6"/>
      <c r="D232" s="13"/>
      <c r="E232" s="27" t="str">
        <f t="shared" si="7"/>
        <v>　　　</v>
      </c>
      <c r="F232" s="26"/>
      <c r="G232" s="4"/>
      <c r="H232" s="17">
        <f t="shared" si="8"/>
        <v>0</v>
      </c>
    </row>
    <row r="233" spans="1:8" x14ac:dyDescent="0.15">
      <c r="A233" s="25"/>
      <c r="B233" s="6"/>
      <c r="C233" s="6"/>
      <c r="D233" s="13"/>
      <c r="E233" s="27" t="str">
        <f t="shared" si="7"/>
        <v>　　　</v>
      </c>
      <c r="F233" s="26"/>
      <c r="G233" s="4"/>
      <c r="H233" s="17">
        <f t="shared" si="8"/>
        <v>0</v>
      </c>
    </row>
    <row r="234" spans="1:8" x14ac:dyDescent="0.15">
      <c r="A234" s="25"/>
      <c r="B234" s="6"/>
      <c r="C234" s="6"/>
      <c r="D234" s="13"/>
      <c r="E234" s="27" t="str">
        <f t="shared" si="7"/>
        <v>　　　</v>
      </c>
      <c r="F234" s="26"/>
      <c r="G234" s="4"/>
      <c r="H234" s="17">
        <f t="shared" si="8"/>
        <v>0</v>
      </c>
    </row>
    <row r="235" spans="1:8" x14ac:dyDescent="0.15">
      <c r="A235" s="25"/>
      <c r="B235" s="6"/>
      <c r="C235" s="6"/>
      <c r="D235" s="13"/>
      <c r="E235" s="27" t="str">
        <f t="shared" si="7"/>
        <v>　　　</v>
      </c>
      <c r="F235" s="26"/>
      <c r="G235" s="4"/>
      <c r="H235" s="17">
        <f t="shared" si="8"/>
        <v>0</v>
      </c>
    </row>
    <row r="236" spans="1:8" x14ac:dyDescent="0.15">
      <c r="A236" s="25"/>
      <c r="B236" s="6"/>
      <c r="C236" s="6"/>
      <c r="D236" s="13"/>
      <c r="E236" s="27" t="str">
        <f t="shared" si="7"/>
        <v>　　　</v>
      </c>
      <c r="F236" s="26"/>
      <c r="G236" s="4"/>
      <c r="H236" s="17">
        <f t="shared" si="8"/>
        <v>0</v>
      </c>
    </row>
    <row r="237" spans="1:8" x14ac:dyDescent="0.15">
      <c r="A237" s="25"/>
      <c r="B237" s="6"/>
      <c r="C237" s="6"/>
      <c r="D237" s="13"/>
      <c r="E237" s="27" t="str">
        <f t="shared" si="7"/>
        <v>　　　</v>
      </c>
      <c r="F237" s="26"/>
      <c r="G237" s="4"/>
      <c r="H237" s="17">
        <f t="shared" si="8"/>
        <v>0</v>
      </c>
    </row>
    <row r="238" spans="1:8" x14ac:dyDescent="0.15">
      <c r="A238" s="25"/>
      <c r="B238" s="6"/>
      <c r="C238" s="6"/>
      <c r="D238" s="13"/>
      <c r="E238" s="27" t="str">
        <f t="shared" si="7"/>
        <v>　　　</v>
      </c>
      <c r="F238" s="26"/>
      <c r="G238" s="4"/>
      <c r="H238" s="17">
        <f t="shared" si="8"/>
        <v>0</v>
      </c>
    </row>
    <row r="239" spans="1:8" x14ac:dyDescent="0.15">
      <c r="A239" s="25"/>
      <c r="B239" s="6"/>
      <c r="C239" s="6"/>
      <c r="D239" s="13"/>
      <c r="E239" s="27" t="str">
        <f t="shared" si="7"/>
        <v>　　　</v>
      </c>
      <c r="F239" s="26"/>
      <c r="G239" s="4"/>
      <c r="H239" s="17">
        <f t="shared" si="8"/>
        <v>0</v>
      </c>
    </row>
    <row r="240" spans="1:8" x14ac:dyDescent="0.15">
      <c r="A240" s="25"/>
      <c r="B240" s="6"/>
      <c r="C240" s="6"/>
      <c r="D240" s="13"/>
      <c r="E240" s="27" t="str">
        <f t="shared" si="7"/>
        <v>　　　</v>
      </c>
      <c r="F240" s="26"/>
      <c r="G240" s="4"/>
      <c r="H240" s="17">
        <f t="shared" si="8"/>
        <v>0</v>
      </c>
    </row>
    <row r="241" spans="1:8" x14ac:dyDescent="0.15">
      <c r="A241" s="25"/>
      <c r="B241" s="6"/>
      <c r="C241" s="6"/>
      <c r="D241" s="13"/>
      <c r="E241" s="27" t="str">
        <f t="shared" si="7"/>
        <v>　　　</v>
      </c>
      <c r="F241" s="26"/>
      <c r="G241" s="4"/>
      <c r="H241" s="17">
        <f t="shared" si="8"/>
        <v>0</v>
      </c>
    </row>
    <row r="242" spans="1:8" x14ac:dyDescent="0.15">
      <c r="A242" s="25"/>
      <c r="B242" s="6"/>
      <c r="C242" s="6"/>
      <c r="D242" s="13"/>
      <c r="E242" s="27" t="str">
        <f t="shared" si="7"/>
        <v>　　　</v>
      </c>
      <c r="F242" s="26"/>
      <c r="G242" s="4"/>
      <c r="H242" s="17">
        <f t="shared" si="8"/>
        <v>0</v>
      </c>
    </row>
    <row r="243" spans="1:8" x14ac:dyDescent="0.15">
      <c r="A243" s="25"/>
      <c r="B243" s="6"/>
      <c r="C243" s="6"/>
      <c r="D243" s="13"/>
      <c r="E243" s="27" t="str">
        <f t="shared" si="7"/>
        <v>　　　</v>
      </c>
      <c r="F243" s="26"/>
      <c r="G243" s="4"/>
      <c r="H243" s="17">
        <f t="shared" si="8"/>
        <v>0</v>
      </c>
    </row>
    <row r="244" spans="1:8" x14ac:dyDescent="0.15">
      <c r="A244" s="25"/>
      <c r="B244" s="6"/>
      <c r="C244" s="6"/>
      <c r="D244" s="13"/>
      <c r="E244" s="27" t="str">
        <f t="shared" si="7"/>
        <v>　　　</v>
      </c>
      <c r="F244" s="26"/>
      <c r="G244" s="4"/>
      <c r="H244" s="17">
        <f t="shared" si="8"/>
        <v>0</v>
      </c>
    </row>
    <row r="245" spans="1:8" x14ac:dyDescent="0.15">
      <c r="A245" s="25"/>
      <c r="B245" s="6"/>
      <c r="C245" s="6"/>
      <c r="D245" s="13"/>
      <c r="E245" s="27" t="str">
        <f t="shared" si="7"/>
        <v>　　　</v>
      </c>
      <c r="F245" s="26"/>
      <c r="G245" s="4"/>
      <c r="H245" s="17">
        <f t="shared" si="8"/>
        <v>0</v>
      </c>
    </row>
    <row r="246" spans="1:8" x14ac:dyDescent="0.15">
      <c r="A246" s="25"/>
      <c r="B246" s="6"/>
      <c r="C246" s="6"/>
      <c r="D246" s="13"/>
      <c r="E246" s="27" t="str">
        <f t="shared" si="7"/>
        <v>　　　</v>
      </c>
      <c r="F246" s="26"/>
      <c r="G246" s="4"/>
      <c r="H246" s="17">
        <f t="shared" si="8"/>
        <v>0</v>
      </c>
    </row>
    <row r="247" spans="1:8" x14ac:dyDescent="0.15">
      <c r="A247" s="25"/>
      <c r="B247" s="6"/>
      <c r="C247" s="6"/>
      <c r="D247" s="13"/>
      <c r="E247" s="27" t="str">
        <f t="shared" si="7"/>
        <v>　　　</v>
      </c>
      <c r="F247" s="26"/>
      <c r="G247" s="4"/>
      <c r="H247" s="17">
        <f t="shared" si="8"/>
        <v>0</v>
      </c>
    </row>
    <row r="248" spans="1:8" x14ac:dyDescent="0.15">
      <c r="A248" s="25"/>
      <c r="B248" s="6"/>
      <c r="C248" s="6"/>
      <c r="D248" s="13"/>
      <c r="E248" s="27" t="str">
        <f t="shared" si="7"/>
        <v>　　　</v>
      </c>
      <c r="F248" s="26"/>
      <c r="G248" s="4"/>
      <c r="H248" s="17">
        <f t="shared" si="8"/>
        <v>0</v>
      </c>
    </row>
    <row r="249" spans="1:8" x14ac:dyDescent="0.15">
      <c r="A249" s="25"/>
      <c r="B249" s="6"/>
      <c r="C249" s="6"/>
      <c r="D249" s="13"/>
      <c r="E249" s="27" t="str">
        <f t="shared" si="7"/>
        <v>　　　</v>
      </c>
      <c r="F249" s="26"/>
      <c r="G249" s="4"/>
      <c r="H249" s="17">
        <f t="shared" si="8"/>
        <v>0</v>
      </c>
    </row>
    <row r="250" spans="1:8" x14ac:dyDescent="0.15">
      <c r="A250" s="25"/>
      <c r="B250" s="6"/>
      <c r="C250" s="6"/>
      <c r="D250" s="13"/>
      <c r="E250" s="27" t="str">
        <f t="shared" si="7"/>
        <v>　　　</v>
      </c>
      <c r="F250" s="26"/>
      <c r="G250" s="4"/>
      <c r="H250" s="17">
        <f t="shared" si="8"/>
        <v>0</v>
      </c>
    </row>
    <row r="251" spans="1:8" x14ac:dyDescent="0.15">
      <c r="A251" s="25"/>
      <c r="B251" s="6"/>
      <c r="C251" s="6"/>
      <c r="D251" s="13"/>
      <c r="E251" s="27" t="str">
        <f t="shared" si="7"/>
        <v>　　　</v>
      </c>
      <c r="F251" s="26"/>
      <c r="G251" s="4"/>
      <c r="H251" s="17">
        <f t="shared" si="8"/>
        <v>0</v>
      </c>
    </row>
    <row r="252" spans="1:8" x14ac:dyDescent="0.15">
      <c r="A252" s="25"/>
      <c r="B252" s="6"/>
      <c r="C252" s="6"/>
      <c r="D252" s="13"/>
      <c r="E252" s="27" t="str">
        <f t="shared" si="7"/>
        <v>　　　</v>
      </c>
      <c r="F252" s="26"/>
      <c r="G252" s="4"/>
      <c r="H252" s="17">
        <f t="shared" si="8"/>
        <v>0</v>
      </c>
    </row>
    <row r="253" spans="1:8" x14ac:dyDescent="0.15">
      <c r="A253" s="25"/>
      <c r="B253" s="6"/>
      <c r="C253" s="6"/>
      <c r="D253" s="13"/>
      <c r="E253" s="27" t="str">
        <f t="shared" si="7"/>
        <v>　　　</v>
      </c>
      <c r="F253" s="26"/>
      <c r="G253" s="4"/>
      <c r="H253" s="17">
        <f t="shared" si="8"/>
        <v>0</v>
      </c>
    </row>
    <row r="254" spans="1:8" x14ac:dyDescent="0.15">
      <c r="A254" s="25"/>
      <c r="B254" s="6"/>
      <c r="C254" s="6"/>
      <c r="D254" s="13"/>
      <c r="E254" s="27" t="str">
        <f t="shared" si="7"/>
        <v>　　　</v>
      </c>
      <c r="F254" s="26"/>
      <c r="G254" s="4"/>
      <c r="H254" s="17">
        <f t="shared" si="8"/>
        <v>0</v>
      </c>
    </row>
    <row r="255" spans="1:8" x14ac:dyDescent="0.15">
      <c r="A255" s="25"/>
      <c r="B255" s="6"/>
      <c r="C255" s="6"/>
      <c r="D255" s="13"/>
      <c r="E255" s="27" t="str">
        <f t="shared" si="7"/>
        <v>　　　</v>
      </c>
      <c r="F255" s="26"/>
      <c r="G255" s="4"/>
      <c r="H255" s="17">
        <f t="shared" si="8"/>
        <v>0</v>
      </c>
    </row>
    <row r="256" spans="1:8" x14ac:dyDescent="0.15">
      <c r="A256" s="25"/>
      <c r="B256" s="6"/>
      <c r="C256" s="6"/>
      <c r="D256" s="13"/>
      <c r="E256" s="27" t="str">
        <f t="shared" si="7"/>
        <v>　　　</v>
      </c>
      <c r="F256" s="26"/>
      <c r="G256" s="4"/>
      <c r="H256" s="17">
        <f t="shared" si="8"/>
        <v>0</v>
      </c>
    </row>
    <row r="257" spans="1:8" x14ac:dyDescent="0.15">
      <c r="A257" s="25"/>
      <c r="B257" s="6"/>
      <c r="C257" s="6"/>
      <c r="D257" s="13"/>
      <c r="E257" s="27" t="str">
        <f t="shared" si="7"/>
        <v>　　　</v>
      </c>
      <c r="F257" s="26"/>
      <c r="G257" s="4"/>
      <c r="H257" s="17">
        <f t="shared" si="8"/>
        <v>0</v>
      </c>
    </row>
    <row r="258" spans="1:8" x14ac:dyDescent="0.15">
      <c r="A258" s="25"/>
      <c r="B258" s="6"/>
      <c r="C258" s="6"/>
      <c r="D258" s="13"/>
      <c r="E258" s="27" t="str">
        <f t="shared" si="7"/>
        <v>　　　</v>
      </c>
      <c r="F258" s="26"/>
      <c r="G258" s="4"/>
      <c r="H258" s="17">
        <f t="shared" si="8"/>
        <v>0</v>
      </c>
    </row>
    <row r="259" spans="1:8" x14ac:dyDescent="0.15">
      <c r="A259" s="25"/>
      <c r="B259" s="6"/>
      <c r="C259" s="6"/>
      <c r="D259" s="13"/>
      <c r="E259" s="27" t="str">
        <f t="shared" ref="E259:E322" si="9">VLOOKUP(D259,$J$2:$K$27,2)</f>
        <v>　　　</v>
      </c>
      <c r="F259" s="26"/>
      <c r="G259" s="4"/>
      <c r="H259" s="17">
        <f t="shared" si="8"/>
        <v>0</v>
      </c>
    </row>
    <row r="260" spans="1:8" x14ac:dyDescent="0.15">
      <c r="A260" s="25"/>
      <c r="B260" s="6"/>
      <c r="C260" s="6"/>
      <c r="D260" s="13"/>
      <c r="E260" s="27" t="str">
        <f t="shared" si="9"/>
        <v>　　　</v>
      </c>
      <c r="F260" s="26"/>
      <c r="G260" s="4"/>
      <c r="H260" s="17">
        <f t="shared" si="8"/>
        <v>0</v>
      </c>
    </row>
    <row r="261" spans="1:8" x14ac:dyDescent="0.15">
      <c r="A261" s="25"/>
      <c r="B261" s="6"/>
      <c r="C261" s="6"/>
      <c r="D261" s="13"/>
      <c r="E261" s="27" t="str">
        <f t="shared" si="9"/>
        <v>　　　</v>
      </c>
      <c r="F261" s="26"/>
      <c r="G261" s="4"/>
      <c r="H261" s="17">
        <f t="shared" si="8"/>
        <v>0</v>
      </c>
    </row>
    <row r="262" spans="1:8" x14ac:dyDescent="0.15">
      <c r="A262" s="25"/>
      <c r="B262" s="6"/>
      <c r="C262" s="6"/>
      <c r="D262" s="13"/>
      <c r="E262" s="27" t="str">
        <f t="shared" si="9"/>
        <v>　　　</v>
      </c>
      <c r="F262" s="26"/>
      <c r="G262" s="4"/>
      <c r="H262" s="17">
        <f t="shared" si="8"/>
        <v>0</v>
      </c>
    </row>
    <row r="263" spans="1:8" x14ac:dyDescent="0.15">
      <c r="A263" s="25"/>
      <c r="B263" s="6"/>
      <c r="C263" s="6"/>
      <c r="D263" s="13"/>
      <c r="E263" s="27" t="str">
        <f t="shared" si="9"/>
        <v>　　　</v>
      </c>
      <c r="F263" s="26"/>
      <c r="G263" s="4"/>
      <c r="H263" s="17">
        <f t="shared" si="8"/>
        <v>0</v>
      </c>
    </row>
    <row r="264" spans="1:8" x14ac:dyDescent="0.15">
      <c r="A264" s="25"/>
      <c r="B264" s="6"/>
      <c r="C264" s="6"/>
      <c r="D264" s="13"/>
      <c r="E264" s="27" t="str">
        <f t="shared" si="9"/>
        <v>　　　</v>
      </c>
      <c r="F264" s="26"/>
      <c r="G264" s="4"/>
      <c r="H264" s="17">
        <f t="shared" si="8"/>
        <v>0</v>
      </c>
    </row>
    <row r="265" spans="1:8" x14ac:dyDescent="0.15">
      <c r="A265" s="25"/>
      <c r="B265" s="6"/>
      <c r="C265" s="6"/>
      <c r="D265" s="13"/>
      <c r="E265" s="27" t="str">
        <f t="shared" si="9"/>
        <v>　　　</v>
      </c>
      <c r="F265" s="26"/>
      <c r="G265" s="4"/>
      <c r="H265" s="17">
        <f t="shared" si="8"/>
        <v>0</v>
      </c>
    </row>
    <row r="266" spans="1:8" x14ac:dyDescent="0.15">
      <c r="A266" s="25"/>
      <c r="B266" s="6"/>
      <c r="C266" s="6"/>
      <c r="D266" s="13"/>
      <c r="E266" s="27" t="str">
        <f t="shared" si="9"/>
        <v>　　　</v>
      </c>
      <c r="F266" s="26"/>
      <c r="G266" s="4"/>
      <c r="H266" s="17">
        <f t="shared" si="8"/>
        <v>0</v>
      </c>
    </row>
    <row r="267" spans="1:8" x14ac:dyDescent="0.15">
      <c r="A267" s="25"/>
      <c r="B267" s="6"/>
      <c r="C267" s="6"/>
      <c r="D267" s="13"/>
      <c r="E267" s="27" t="str">
        <f t="shared" si="9"/>
        <v>　　　</v>
      </c>
      <c r="F267" s="26"/>
      <c r="G267" s="4"/>
      <c r="H267" s="17">
        <f t="shared" ref="H267:H305" si="10">H266+B267-C267</f>
        <v>0</v>
      </c>
    </row>
    <row r="268" spans="1:8" x14ac:dyDescent="0.15">
      <c r="A268" s="25"/>
      <c r="B268" s="6"/>
      <c r="C268" s="6"/>
      <c r="D268" s="13"/>
      <c r="E268" s="27" t="str">
        <f t="shared" si="9"/>
        <v>　　　</v>
      </c>
      <c r="F268" s="26"/>
      <c r="G268" s="4"/>
      <c r="H268" s="17">
        <f t="shared" si="10"/>
        <v>0</v>
      </c>
    </row>
    <row r="269" spans="1:8" x14ac:dyDescent="0.15">
      <c r="A269" s="25"/>
      <c r="B269" s="6"/>
      <c r="C269" s="6"/>
      <c r="D269" s="13"/>
      <c r="E269" s="27" t="str">
        <f t="shared" si="9"/>
        <v>　　　</v>
      </c>
      <c r="F269" s="26"/>
      <c r="G269" s="4"/>
      <c r="H269" s="17">
        <f t="shared" si="10"/>
        <v>0</v>
      </c>
    </row>
    <row r="270" spans="1:8" x14ac:dyDescent="0.15">
      <c r="A270" s="25"/>
      <c r="B270" s="6"/>
      <c r="C270" s="6"/>
      <c r="D270" s="13"/>
      <c r="E270" s="27" t="str">
        <f t="shared" si="9"/>
        <v>　　　</v>
      </c>
      <c r="F270" s="26"/>
      <c r="G270" s="4"/>
      <c r="H270" s="17">
        <f t="shared" si="10"/>
        <v>0</v>
      </c>
    </row>
    <row r="271" spans="1:8" x14ac:dyDescent="0.15">
      <c r="A271" s="25"/>
      <c r="B271" s="6"/>
      <c r="C271" s="6"/>
      <c r="D271" s="13"/>
      <c r="E271" s="27" t="str">
        <f t="shared" si="9"/>
        <v>　　　</v>
      </c>
      <c r="F271" s="26"/>
      <c r="G271" s="4"/>
      <c r="H271" s="17">
        <f t="shared" si="10"/>
        <v>0</v>
      </c>
    </row>
    <row r="272" spans="1:8" x14ac:dyDescent="0.15">
      <c r="A272" s="25"/>
      <c r="B272" s="6"/>
      <c r="C272" s="6"/>
      <c r="D272" s="13"/>
      <c r="E272" s="27" t="str">
        <f t="shared" si="9"/>
        <v>　　　</v>
      </c>
      <c r="F272" s="26"/>
      <c r="G272" s="4"/>
      <c r="H272" s="17">
        <f t="shared" si="10"/>
        <v>0</v>
      </c>
    </row>
    <row r="273" spans="1:8" x14ac:dyDescent="0.15">
      <c r="A273" s="25"/>
      <c r="B273" s="6"/>
      <c r="C273" s="6"/>
      <c r="D273" s="13"/>
      <c r="E273" s="27" t="str">
        <f t="shared" si="9"/>
        <v>　　　</v>
      </c>
      <c r="F273" s="26"/>
      <c r="G273" s="4"/>
      <c r="H273" s="17">
        <f t="shared" si="10"/>
        <v>0</v>
      </c>
    </row>
    <row r="274" spans="1:8" x14ac:dyDescent="0.15">
      <c r="A274" s="25"/>
      <c r="B274" s="6"/>
      <c r="C274" s="6"/>
      <c r="D274" s="13"/>
      <c r="E274" s="27" t="str">
        <f t="shared" si="9"/>
        <v>　　　</v>
      </c>
      <c r="F274" s="26"/>
      <c r="G274" s="4"/>
      <c r="H274" s="17">
        <f t="shared" si="10"/>
        <v>0</v>
      </c>
    </row>
    <row r="275" spans="1:8" x14ac:dyDescent="0.15">
      <c r="A275" s="25"/>
      <c r="B275" s="6"/>
      <c r="C275" s="6"/>
      <c r="D275" s="13"/>
      <c r="E275" s="27" t="str">
        <f t="shared" si="9"/>
        <v>　　　</v>
      </c>
      <c r="F275" s="26"/>
      <c r="G275" s="4"/>
      <c r="H275" s="17">
        <f t="shared" si="10"/>
        <v>0</v>
      </c>
    </row>
    <row r="276" spans="1:8" x14ac:dyDescent="0.15">
      <c r="A276" s="25"/>
      <c r="B276" s="6"/>
      <c r="C276" s="6"/>
      <c r="D276" s="13"/>
      <c r="E276" s="27" t="str">
        <f t="shared" si="9"/>
        <v>　　　</v>
      </c>
      <c r="F276" s="26"/>
      <c r="G276" s="4"/>
      <c r="H276" s="17">
        <f t="shared" si="10"/>
        <v>0</v>
      </c>
    </row>
    <row r="277" spans="1:8" x14ac:dyDescent="0.15">
      <c r="A277" s="25"/>
      <c r="B277" s="6"/>
      <c r="C277" s="6"/>
      <c r="D277" s="13"/>
      <c r="E277" s="27" t="str">
        <f t="shared" si="9"/>
        <v>　　　</v>
      </c>
      <c r="F277" s="26"/>
      <c r="G277" s="4"/>
      <c r="H277" s="17">
        <f t="shared" si="10"/>
        <v>0</v>
      </c>
    </row>
    <row r="278" spans="1:8" x14ac:dyDescent="0.15">
      <c r="A278" s="25"/>
      <c r="B278" s="6"/>
      <c r="C278" s="6"/>
      <c r="D278" s="13"/>
      <c r="E278" s="27" t="str">
        <f t="shared" si="9"/>
        <v>　　　</v>
      </c>
      <c r="F278" s="26"/>
      <c r="G278" s="4"/>
      <c r="H278" s="17">
        <f t="shared" si="10"/>
        <v>0</v>
      </c>
    </row>
    <row r="279" spans="1:8" x14ac:dyDescent="0.15">
      <c r="A279" s="25"/>
      <c r="B279" s="6"/>
      <c r="C279" s="6"/>
      <c r="D279" s="13"/>
      <c r="E279" s="27" t="str">
        <f t="shared" si="9"/>
        <v>　　　</v>
      </c>
      <c r="F279" s="26"/>
      <c r="G279" s="4"/>
      <c r="H279" s="17">
        <f t="shared" si="10"/>
        <v>0</v>
      </c>
    </row>
    <row r="280" spans="1:8" x14ac:dyDescent="0.15">
      <c r="A280" s="25"/>
      <c r="B280" s="6"/>
      <c r="C280" s="6"/>
      <c r="D280" s="13"/>
      <c r="E280" s="27" t="str">
        <f t="shared" si="9"/>
        <v>　　　</v>
      </c>
      <c r="F280" s="26"/>
      <c r="G280" s="4"/>
      <c r="H280" s="17">
        <f t="shared" si="10"/>
        <v>0</v>
      </c>
    </row>
    <row r="281" spans="1:8" x14ac:dyDescent="0.15">
      <c r="A281" s="25"/>
      <c r="B281" s="6"/>
      <c r="C281" s="6"/>
      <c r="D281" s="13"/>
      <c r="E281" s="27" t="str">
        <f t="shared" si="9"/>
        <v>　　　</v>
      </c>
      <c r="F281" s="26"/>
      <c r="G281" s="4"/>
      <c r="H281" s="17">
        <f t="shared" si="10"/>
        <v>0</v>
      </c>
    </row>
    <row r="282" spans="1:8" x14ac:dyDescent="0.15">
      <c r="A282" s="25"/>
      <c r="B282" s="6"/>
      <c r="C282" s="6"/>
      <c r="D282" s="13"/>
      <c r="E282" s="27" t="str">
        <f t="shared" si="9"/>
        <v>　　　</v>
      </c>
      <c r="F282" s="26"/>
      <c r="G282" s="4"/>
      <c r="H282" s="17">
        <f t="shared" si="10"/>
        <v>0</v>
      </c>
    </row>
    <row r="283" spans="1:8" x14ac:dyDescent="0.15">
      <c r="A283" s="25"/>
      <c r="B283" s="6"/>
      <c r="C283" s="6"/>
      <c r="D283" s="13"/>
      <c r="E283" s="27" t="str">
        <f t="shared" si="9"/>
        <v>　　　</v>
      </c>
      <c r="F283" s="26"/>
      <c r="G283" s="4"/>
      <c r="H283" s="17">
        <f t="shared" si="10"/>
        <v>0</v>
      </c>
    </row>
    <row r="284" spans="1:8" x14ac:dyDescent="0.15">
      <c r="A284" s="25"/>
      <c r="B284" s="6"/>
      <c r="C284" s="6"/>
      <c r="D284" s="13"/>
      <c r="E284" s="27" t="str">
        <f t="shared" si="9"/>
        <v>　　　</v>
      </c>
      <c r="F284" s="26"/>
      <c r="G284" s="4"/>
      <c r="H284" s="17">
        <f t="shared" si="10"/>
        <v>0</v>
      </c>
    </row>
    <row r="285" spans="1:8" x14ac:dyDescent="0.15">
      <c r="A285" s="25"/>
      <c r="B285" s="6"/>
      <c r="C285" s="6"/>
      <c r="D285" s="13"/>
      <c r="E285" s="27" t="str">
        <f t="shared" si="9"/>
        <v>　　　</v>
      </c>
      <c r="F285" s="26"/>
      <c r="G285" s="4"/>
      <c r="H285" s="17">
        <f t="shared" si="10"/>
        <v>0</v>
      </c>
    </row>
    <row r="286" spans="1:8" x14ac:dyDescent="0.15">
      <c r="A286" s="25"/>
      <c r="B286" s="6"/>
      <c r="C286" s="6"/>
      <c r="D286" s="13"/>
      <c r="E286" s="27" t="str">
        <f t="shared" si="9"/>
        <v>　　　</v>
      </c>
      <c r="F286" s="26"/>
      <c r="G286" s="4"/>
      <c r="H286" s="17">
        <f t="shared" si="10"/>
        <v>0</v>
      </c>
    </row>
    <row r="287" spans="1:8" x14ac:dyDescent="0.15">
      <c r="A287" s="25"/>
      <c r="B287" s="6"/>
      <c r="C287" s="6"/>
      <c r="D287" s="13"/>
      <c r="E287" s="27" t="str">
        <f t="shared" si="9"/>
        <v>　　　</v>
      </c>
      <c r="F287" s="26"/>
      <c r="G287" s="4"/>
      <c r="H287" s="17">
        <f t="shared" si="10"/>
        <v>0</v>
      </c>
    </row>
    <row r="288" spans="1:8" x14ac:dyDescent="0.15">
      <c r="A288" s="25"/>
      <c r="B288" s="6"/>
      <c r="C288" s="6"/>
      <c r="D288" s="13"/>
      <c r="E288" s="27" t="str">
        <f t="shared" si="9"/>
        <v>　　　</v>
      </c>
      <c r="F288" s="26"/>
      <c r="G288" s="4"/>
      <c r="H288" s="17">
        <f t="shared" si="10"/>
        <v>0</v>
      </c>
    </row>
    <row r="289" spans="1:8" x14ac:dyDescent="0.15">
      <c r="A289" s="25"/>
      <c r="B289" s="6"/>
      <c r="C289" s="6"/>
      <c r="D289" s="13"/>
      <c r="E289" s="27" t="str">
        <f t="shared" si="9"/>
        <v>　　　</v>
      </c>
      <c r="F289" s="26"/>
      <c r="G289" s="4"/>
      <c r="H289" s="17">
        <f t="shared" si="10"/>
        <v>0</v>
      </c>
    </row>
    <row r="290" spans="1:8" x14ac:dyDescent="0.15">
      <c r="A290" s="25"/>
      <c r="B290" s="6"/>
      <c r="C290" s="6"/>
      <c r="D290" s="13"/>
      <c r="E290" s="27" t="str">
        <f t="shared" si="9"/>
        <v>　　　</v>
      </c>
      <c r="F290" s="26"/>
      <c r="G290" s="4"/>
      <c r="H290" s="17">
        <f t="shared" si="10"/>
        <v>0</v>
      </c>
    </row>
    <row r="291" spans="1:8" x14ac:dyDescent="0.15">
      <c r="A291" s="25"/>
      <c r="B291" s="6"/>
      <c r="C291" s="6"/>
      <c r="D291" s="13"/>
      <c r="E291" s="27" t="str">
        <f t="shared" si="9"/>
        <v>　　　</v>
      </c>
      <c r="F291" s="26"/>
      <c r="G291" s="4"/>
      <c r="H291" s="17">
        <f t="shared" si="10"/>
        <v>0</v>
      </c>
    </row>
    <row r="292" spans="1:8" x14ac:dyDescent="0.15">
      <c r="A292" s="25"/>
      <c r="B292" s="6"/>
      <c r="C292" s="6"/>
      <c r="D292" s="13"/>
      <c r="E292" s="27" t="str">
        <f t="shared" si="9"/>
        <v>　　　</v>
      </c>
      <c r="F292" s="26"/>
      <c r="G292" s="4"/>
      <c r="H292" s="17">
        <f t="shared" si="10"/>
        <v>0</v>
      </c>
    </row>
    <row r="293" spans="1:8" x14ac:dyDescent="0.15">
      <c r="A293" s="25"/>
      <c r="B293" s="6"/>
      <c r="C293" s="6"/>
      <c r="D293" s="13"/>
      <c r="E293" s="27" t="str">
        <f t="shared" si="9"/>
        <v>　　　</v>
      </c>
      <c r="F293" s="26"/>
      <c r="G293" s="4"/>
      <c r="H293" s="17">
        <f t="shared" si="10"/>
        <v>0</v>
      </c>
    </row>
    <row r="294" spans="1:8" x14ac:dyDescent="0.15">
      <c r="A294" s="25"/>
      <c r="B294" s="6"/>
      <c r="C294" s="6"/>
      <c r="D294" s="13"/>
      <c r="E294" s="27" t="str">
        <f t="shared" si="9"/>
        <v>　　　</v>
      </c>
      <c r="F294" s="26"/>
      <c r="G294" s="4"/>
      <c r="H294" s="17">
        <f t="shared" si="10"/>
        <v>0</v>
      </c>
    </row>
    <row r="295" spans="1:8" x14ac:dyDescent="0.15">
      <c r="A295" s="25"/>
      <c r="B295" s="6"/>
      <c r="C295" s="6"/>
      <c r="D295" s="13"/>
      <c r="E295" s="27" t="str">
        <f t="shared" si="9"/>
        <v>　　　</v>
      </c>
      <c r="F295" s="26"/>
      <c r="G295" s="4"/>
      <c r="H295" s="17">
        <f t="shared" si="10"/>
        <v>0</v>
      </c>
    </row>
    <row r="296" spans="1:8" x14ac:dyDescent="0.15">
      <c r="A296" s="25"/>
      <c r="B296" s="6"/>
      <c r="C296" s="6"/>
      <c r="D296" s="13"/>
      <c r="E296" s="27" t="str">
        <f t="shared" si="9"/>
        <v>　　　</v>
      </c>
      <c r="F296" s="26"/>
      <c r="G296" s="4"/>
      <c r="H296" s="17">
        <f t="shared" si="10"/>
        <v>0</v>
      </c>
    </row>
    <row r="297" spans="1:8" x14ac:dyDescent="0.15">
      <c r="A297" s="25"/>
      <c r="B297" s="6"/>
      <c r="C297" s="6"/>
      <c r="D297" s="13"/>
      <c r="E297" s="27" t="str">
        <f t="shared" si="9"/>
        <v>　　　</v>
      </c>
      <c r="F297" s="26"/>
      <c r="G297" s="4"/>
      <c r="H297" s="17">
        <f t="shared" si="10"/>
        <v>0</v>
      </c>
    </row>
    <row r="298" spans="1:8" x14ac:dyDescent="0.15">
      <c r="A298" s="25"/>
      <c r="B298" s="6"/>
      <c r="C298" s="6"/>
      <c r="D298" s="13"/>
      <c r="E298" s="27" t="str">
        <f t="shared" si="9"/>
        <v>　　　</v>
      </c>
      <c r="F298" s="26"/>
      <c r="G298" s="4"/>
      <c r="H298" s="17">
        <f t="shared" si="10"/>
        <v>0</v>
      </c>
    </row>
    <row r="299" spans="1:8" x14ac:dyDescent="0.15">
      <c r="A299" s="25"/>
      <c r="B299" s="6"/>
      <c r="C299" s="6"/>
      <c r="D299" s="13"/>
      <c r="E299" s="27" t="str">
        <f t="shared" si="9"/>
        <v>　　　</v>
      </c>
      <c r="F299" s="26"/>
      <c r="G299" s="4"/>
      <c r="H299" s="17">
        <f t="shared" si="10"/>
        <v>0</v>
      </c>
    </row>
    <row r="300" spans="1:8" x14ac:dyDescent="0.15">
      <c r="A300" s="25"/>
      <c r="B300" s="6"/>
      <c r="C300" s="6"/>
      <c r="D300" s="13"/>
      <c r="E300" s="27" t="str">
        <f t="shared" si="9"/>
        <v>　　　</v>
      </c>
      <c r="F300" s="26"/>
      <c r="G300" s="4"/>
      <c r="H300" s="17">
        <f t="shared" si="10"/>
        <v>0</v>
      </c>
    </row>
    <row r="301" spans="1:8" x14ac:dyDescent="0.15">
      <c r="A301" s="25"/>
      <c r="B301" s="6"/>
      <c r="C301" s="6"/>
      <c r="D301" s="13"/>
      <c r="E301" s="10" t="str">
        <f t="shared" si="9"/>
        <v>　　　</v>
      </c>
      <c r="F301" s="26"/>
      <c r="G301" s="4"/>
      <c r="H301" s="17">
        <f t="shared" si="10"/>
        <v>0</v>
      </c>
    </row>
    <row r="302" spans="1:8" x14ac:dyDescent="0.15">
      <c r="A302" s="25"/>
      <c r="B302" s="6"/>
      <c r="C302" s="6"/>
      <c r="D302" s="13"/>
      <c r="E302" s="10" t="str">
        <f t="shared" si="9"/>
        <v>　　　</v>
      </c>
      <c r="F302" s="26"/>
      <c r="G302" s="4"/>
      <c r="H302" s="19">
        <f t="shared" si="10"/>
        <v>0</v>
      </c>
    </row>
    <row r="303" spans="1:8" x14ac:dyDescent="0.15">
      <c r="A303" s="25"/>
      <c r="B303" s="6"/>
      <c r="C303" s="6"/>
      <c r="D303" s="13"/>
      <c r="E303" s="10" t="str">
        <f t="shared" si="9"/>
        <v>　　　</v>
      </c>
      <c r="F303" s="26"/>
      <c r="G303" s="4"/>
      <c r="H303" s="19">
        <f t="shared" si="10"/>
        <v>0</v>
      </c>
    </row>
    <row r="304" spans="1:8" x14ac:dyDescent="0.15">
      <c r="A304" s="25"/>
      <c r="B304" s="6"/>
      <c r="C304" s="6"/>
      <c r="D304" s="13"/>
      <c r="E304" s="10" t="str">
        <f t="shared" si="9"/>
        <v>　　　</v>
      </c>
      <c r="F304" s="26"/>
      <c r="G304" s="4"/>
      <c r="H304" s="19">
        <f t="shared" si="10"/>
        <v>0</v>
      </c>
    </row>
    <row r="305" spans="1:8" x14ac:dyDescent="0.15">
      <c r="A305" s="25"/>
      <c r="B305" s="6"/>
      <c r="C305" s="6"/>
      <c r="D305" s="13"/>
      <c r="E305" s="10"/>
      <c r="F305" s="26"/>
      <c r="G305" s="4"/>
      <c r="H305" s="19">
        <f t="shared" si="10"/>
        <v>0</v>
      </c>
    </row>
    <row r="306" spans="1:8" x14ac:dyDescent="0.15">
      <c r="A306" s="25"/>
      <c r="B306" s="6"/>
      <c r="C306" s="6"/>
      <c r="D306" s="13"/>
      <c r="E306" s="10"/>
      <c r="F306" s="26"/>
      <c r="G306" s="4"/>
      <c r="H306" s="19"/>
    </row>
  </sheetData>
  <sheetProtection sheet="1" selectLockedCells="1"/>
  <autoFilter ref="E1:E305"/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workbookViewId="0">
      <selection sqref="A1:Y33"/>
    </sheetView>
  </sheetViews>
  <sheetFormatPr defaultRowHeight="13.5" x14ac:dyDescent="0.15"/>
  <cols>
    <col min="1" max="1" width="5.5" bestFit="1" customWidth="1"/>
    <col min="2" max="2" width="4.5" bestFit="1" customWidth="1"/>
    <col min="3" max="3" width="2.25" customWidth="1"/>
    <col min="4" max="4" width="11.625" style="2" bestFit="1" customWidth="1"/>
    <col min="5" max="5" width="11" bestFit="1" customWidth="1"/>
    <col min="6" max="6" width="9" bestFit="1" customWidth="1"/>
    <col min="7" max="7" width="3" customWidth="1"/>
    <col min="8" max="8" width="18.375" bestFit="1" customWidth="1"/>
    <col min="9" max="9" width="9.25" bestFit="1" customWidth="1"/>
    <col min="10" max="10" width="2.5" bestFit="1" customWidth="1"/>
    <col min="11" max="11" width="11" bestFit="1" customWidth="1"/>
    <col min="12" max="12" width="9" bestFit="1" customWidth="1"/>
    <col min="13" max="13" width="1.75" customWidth="1"/>
    <col min="14" max="14" width="12.75" bestFit="1" customWidth="1"/>
    <col min="15" max="15" width="9.25" bestFit="1" customWidth="1"/>
    <col min="16" max="16" width="4.5" bestFit="1" customWidth="1"/>
    <col min="17" max="17" width="11.5" bestFit="1" customWidth="1"/>
    <col min="18" max="18" width="1.625" customWidth="1"/>
    <col min="19" max="19" width="2" customWidth="1"/>
    <col min="20" max="20" width="2.5" bestFit="1" customWidth="1"/>
    <col min="21" max="21" width="2.5" customWidth="1"/>
    <col min="22" max="22" width="1.625" customWidth="1"/>
    <col min="23" max="24" width="2.5" bestFit="1" customWidth="1"/>
    <col min="25" max="25" width="3.5" bestFit="1" customWidth="1"/>
  </cols>
  <sheetData>
    <row r="1" spans="1:25" x14ac:dyDescent="0.15">
      <c r="A1">
        <v>2000</v>
      </c>
      <c r="B1">
        <v>872</v>
      </c>
      <c r="D1" s="2">
        <f>預金出納帳!A3</f>
        <v>0</v>
      </c>
      <c r="E1" t="str">
        <f>IF(預金出納帳!B3="",預金出納帳!E3,"普通預金")</f>
        <v>事業主貸</v>
      </c>
      <c r="F1" t="str">
        <f>IF(預金出納帳!B3="","　",預金出納帳!$M$2)</f>
        <v>　</v>
      </c>
      <c r="H1" t="str">
        <f>IF(E1="現金","対象外",IF(E1="普通預金","対象外",IF(E1="租税公課","対象外",IF(E1="給料手当","対象外",IF(E1="買掛金","対象外",IF(E1="保険料","対象外",IF(E1="長期借入金","対象外",IF(E1="事業主貸","対象外","課税仕入8%"))))))))</f>
        <v>対象外</v>
      </c>
      <c r="I1" s="1">
        <f>預金出納帳!B3+預金出納帳!C3</f>
        <v>0</v>
      </c>
      <c r="J1">
        <v>0</v>
      </c>
      <c r="K1" t="str">
        <f>IF(預金出納帳!B3="","普通預金",預金出納帳!E3)</f>
        <v>普通預金</v>
      </c>
      <c r="L1" t="str">
        <f>IF(預金出納帳!B3="",預金出納帳!$M$2,"　")</f>
        <v>広島銀行</v>
      </c>
      <c r="N1" t="str">
        <f>IF(K1="売上高","課税売上8%","対象外")</f>
        <v>対象外</v>
      </c>
      <c r="O1" s="1">
        <f>預金出納帳!B3+預金出納帳!C3</f>
        <v>0</v>
      </c>
      <c r="P1">
        <v>0</v>
      </c>
      <c r="Q1">
        <f>預金出納帳!F3</f>
        <v>0</v>
      </c>
      <c r="T1">
        <v>0</v>
      </c>
      <c r="W1">
        <v>0</v>
      </c>
      <c r="X1">
        <v>0</v>
      </c>
      <c r="Y1" t="s">
        <v>7</v>
      </c>
    </row>
    <row r="2" spans="1:25" x14ac:dyDescent="0.15">
      <c r="A2">
        <v>2000</v>
      </c>
      <c r="B2">
        <v>872</v>
      </c>
      <c r="D2" s="2">
        <f>預金出納帳!A4</f>
        <v>0</v>
      </c>
      <c r="E2" t="str">
        <f>IF(預金出納帳!B4="",預金出納帳!E4,"普通預金")</f>
        <v>給料手当</v>
      </c>
      <c r="F2" t="str">
        <f>IF(預金出納帳!B4="","　",預金出納帳!$M$2)</f>
        <v>　</v>
      </c>
      <c r="H2" t="str">
        <f t="shared" ref="H2:H33" si="0">IF(E2="現金","対象外",IF(E2="普通預金","対象外",IF(E2="租税公課","対象外",IF(E2="給料手当","対象外",IF(E2="買掛金","対象外",IF(E2="保険料","対象外",IF(E2="長期借入金","対象外",IF(E2="事業主貸","対象外","課税仕入8%"))))))))</f>
        <v>対象外</v>
      </c>
      <c r="I2" s="1">
        <f>預金出納帳!B4+預金出納帳!C4</f>
        <v>0</v>
      </c>
      <c r="J2">
        <v>1</v>
      </c>
      <c r="K2" t="str">
        <f>IF(預金出納帳!B4="","普通預金",預金出納帳!E4)</f>
        <v>普通預金</v>
      </c>
      <c r="L2" t="str">
        <f>IF(預金出納帳!B4="",預金出納帳!$M$2,"　")</f>
        <v>広島銀行</v>
      </c>
      <c r="N2" t="str">
        <f t="shared" ref="N2:N33" si="1">IF(K2="売上高","課税売上8%","対象外")</f>
        <v>対象外</v>
      </c>
      <c r="O2" s="1">
        <f>預金出納帳!B4+預金出納帳!C4</f>
        <v>0</v>
      </c>
      <c r="P2">
        <v>1</v>
      </c>
      <c r="Q2">
        <f>預金出納帳!F4</f>
        <v>0</v>
      </c>
      <c r="T2">
        <v>0</v>
      </c>
      <c r="W2">
        <v>0</v>
      </c>
      <c r="X2">
        <v>0</v>
      </c>
      <c r="Y2" t="s">
        <v>7</v>
      </c>
    </row>
    <row r="3" spans="1:25" x14ac:dyDescent="0.15">
      <c r="A3">
        <v>2000</v>
      </c>
      <c r="B3">
        <v>872</v>
      </c>
      <c r="D3" s="2">
        <f>預金出納帳!A5</f>
        <v>0</v>
      </c>
      <c r="E3" t="str">
        <f>IF(預金出納帳!B5="",預金出納帳!E5,"普通預金")</f>
        <v>租税公課</v>
      </c>
      <c r="F3" t="str">
        <f>IF(預金出納帳!B5="","　",預金出納帳!$M$2)</f>
        <v>　</v>
      </c>
      <c r="H3" t="str">
        <f t="shared" si="0"/>
        <v>対象外</v>
      </c>
      <c r="I3" s="1">
        <f>預金出納帳!B5+預金出納帳!C5</f>
        <v>0</v>
      </c>
      <c r="J3">
        <v>2</v>
      </c>
      <c r="K3" t="str">
        <f>IF(預金出納帳!B5="","普通預金",預金出納帳!E5)</f>
        <v>普通預金</v>
      </c>
      <c r="L3" t="str">
        <f>IF(預金出納帳!B5="",預金出納帳!$M$2,"　")</f>
        <v>広島銀行</v>
      </c>
      <c r="N3" t="str">
        <f t="shared" si="1"/>
        <v>対象外</v>
      </c>
      <c r="O3" s="1">
        <f>預金出納帳!B5+預金出納帳!C5</f>
        <v>0</v>
      </c>
      <c r="P3">
        <v>2</v>
      </c>
      <c r="Q3">
        <f>預金出納帳!F5</f>
        <v>0</v>
      </c>
      <c r="T3">
        <v>0</v>
      </c>
      <c r="W3">
        <v>0</v>
      </c>
      <c r="X3">
        <v>0</v>
      </c>
      <c r="Y3" t="s">
        <v>7</v>
      </c>
    </row>
    <row r="4" spans="1:25" x14ac:dyDescent="0.15">
      <c r="A4">
        <v>2000</v>
      </c>
      <c r="B4">
        <v>872</v>
      </c>
      <c r="D4" s="2">
        <f>預金出納帳!A6</f>
        <v>0</v>
      </c>
      <c r="E4" t="str">
        <f>IF(預金出納帳!B6="",預金出納帳!E6,"普通預金")</f>
        <v>　　　</v>
      </c>
      <c r="F4" t="str">
        <f>IF(預金出納帳!B6="","　",預金出納帳!$M$2)</f>
        <v>　</v>
      </c>
      <c r="H4" t="str">
        <f t="shared" si="0"/>
        <v>課税仕入8%</v>
      </c>
      <c r="I4" s="1">
        <f>預金出納帳!B6+預金出納帳!C6</f>
        <v>0</v>
      </c>
      <c r="J4">
        <v>3</v>
      </c>
      <c r="K4" t="str">
        <f>IF(預金出納帳!B6="","普通預金",預金出納帳!E6)</f>
        <v>普通預金</v>
      </c>
      <c r="L4" t="str">
        <f>IF(預金出納帳!B6="",預金出納帳!$M$2,"　")</f>
        <v>広島銀行</v>
      </c>
      <c r="N4" t="str">
        <f t="shared" si="1"/>
        <v>対象外</v>
      </c>
      <c r="O4" s="1">
        <f>預金出納帳!B6+預金出納帳!C6</f>
        <v>0</v>
      </c>
      <c r="P4">
        <v>3</v>
      </c>
      <c r="Q4">
        <f>預金出納帳!F6</f>
        <v>0</v>
      </c>
      <c r="T4">
        <v>0</v>
      </c>
      <c r="W4">
        <v>0</v>
      </c>
      <c r="X4">
        <v>0</v>
      </c>
      <c r="Y4" t="s">
        <v>7</v>
      </c>
    </row>
    <row r="5" spans="1:25" x14ac:dyDescent="0.15">
      <c r="A5">
        <v>2000</v>
      </c>
      <c r="B5">
        <v>872</v>
      </c>
      <c r="D5" s="2">
        <f>預金出納帳!A7</f>
        <v>0</v>
      </c>
      <c r="E5" t="str">
        <f>IF(預金出納帳!B7="",預金出納帳!E7,"普通預金")</f>
        <v>　　　</v>
      </c>
      <c r="F5" t="str">
        <f>IF(預金出納帳!B7="","　",預金出納帳!$M$2)</f>
        <v>　</v>
      </c>
      <c r="H5" t="str">
        <f t="shared" si="0"/>
        <v>課税仕入8%</v>
      </c>
      <c r="I5" s="1">
        <f>預金出納帳!B7+預金出納帳!C7</f>
        <v>0</v>
      </c>
      <c r="J5">
        <v>4</v>
      </c>
      <c r="K5" t="str">
        <f>IF(預金出納帳!B7="","普通預金",預金出納帳!E7)</f>
        <v>普通預金</v>
      </c>
      <c r="L5" t="str">
        <f>IF(預金出納帳!B7="",預金出納帳!$M$2,"　")</f>
        <v>広島銀行</v>
      </c>
      <c r="N5" t="str">
        <f t="shared" si="1"/>
        <v>対象外</v>
      </c>
      <c r="O5" s="1">
        <f>預金出納帳!B7+預金出納帳!C7</f>
        <v>0</v>
      </c>
      <c r="P5">
        <v>4</v>
      </c>
      <c r="Q5">
        <f>預金出納帳!F7</f>
        <v>0</v>
      </c>
      <c r="T5">
        <v>0</v>
      </c>
      <c r="W5">
        <v>0</v>
      </c>
      <c r="X5">
        <v>0</v>
      </c>
      <c r="Y5" t="s">
        <v>7</v>
      </c>
    </row>
    <row r="6" spans="1:25" x14ac:dyDescent="0.15">
      <c r="A6">
        <v>2000</v>
      </c>
      <c r="B6">
        <v>872</v>
      </c>
      <c r="D6" s="2">
        <f>預金出納帳!A8</f>
        <v>0</v>
      </c>
      <c r="E6" t="str">
        <f>IF(預金出納帳!B8="",預金出納帳!E8,"普通預金")</f>
        <v>　　　</v>
      </c>
      <c r="F6" t="str">
        <f>IF(預金出納帳!B8="","　",預金出納帳!$M$2)</f>
        <v>　</v>
      </c>
      <c r="H6" t="str">
        <f t="shared" si="0"/>
        <v>課税仕入8%</v>
      </c>
      <c r="I6" s="1">
        <f>預金出納帳!B8+預金出納帳!C8</f>
        <v>0</v>
      </c>
      <c r="J6">
        <v>5</v>
      </c>
      <c r="K6" t="str">
        <f>IF(預金出納帳!B8="","普通預金",預金出納帳!E8)</f>
        <v>普通預金</v>
      </c>
      <c r="L6" t="str">
        <f>IF(預金出納帳!B8="",預金出納帳!$M$2,"　")</f>
        <v>広島銀行</v>
      </c>
      <c r="N6" t="str">
        <f t="shared" si="1"/>
        <v>対象外</v>
      </c>
      <c r="O6" s="1">
        <f>預金出納帳!B8+預金出納帳!C8</f>
        <v>0</v>
      </c>
      <c r="P6">
        <v>5</v>
      </c>
      <c r="Q6">
        <f>預金出納帳!F8</f>
        <v>0</v>
      </c>
      <c r="T6">
        <v>0</v>
      </c>
      <c r="W6">
        <v>0</v>
      </c>
      <c r="X6">
        <v>0</v>
      </c>
      <c r="Y6" t="s">
        <v>7</v>
      </c>
    </row>
    <row r="7" spans="1:25" x14ac:dyDescent="0.15">
      <c r="A7">
        <v>2000</v>
      </c>
      <c r="B7">
        <v>872</v>
      </c>
      <c r="D7" s="2">
        <f>預金出納帳!A9</f>
        <v>0</v>
      </c>
      <c r="E7" t="str">
        <f>IF(預金出納帳!B9="",預金出納帳!E9,"普通預金")</f>
        <v>　　　</v>
      </c>
      <c r="F7" t="str">
        <f>IF(預金出納帳!B9="","　",預金出納帳!$M$2)</f>
        <v>　</v>
      </c>
      <c r="H7" t="str">
        <f t="shared" si="0"/>
        <v>課税仕入8%</v>
      </c>
      <c r="I7" s="1">
        <f>預金出納帳!B9+預金出納帳!C9</f>
        <v>0</v>
      </c>
      <c r="J7">
        <v>6</v>
      </c>
      <c r="K7" t="str">
        <f>IF(預金出納帳!B9="","普通預金",預金出納帳!E9)</f>
        <v>普通預金</v>
      </c>
      <c r="L7" t="str">
        <f>IF(預金出納帳!B9="",預金出納帳!$M$2,"　")</f>
        <v>広島銀行</v>
      </c>
      <c r="N7" t="str">
        <f t="shared" si="1"/>
        <v>対象外</v>
      </c>
      <c r="O7" s="1">
        <f>預金出納帳!B9+預金出納帳!C9</f>
        <v>0</v>
      </c>
      <c r="P7">
        <v>6</v>
      </c>
      <c r="Q7">
        <f>預金出納帳!F9</f>
        <v>0</v>
      </c>
      <c r="T7">
        <v>0</v>
      </c>
      <c r="W7">
        <v>0</v>
      </c>
      <c r="X7">
        <v>0</v>
      </c>
      <c r="Y7" t="s">
        <v>7</v>
      </c>
    </row>
    <row r="8" spans="1:25" x14ac:dyDescent="0.15">
      <c r="A8">
        <v>2000</v>
      </c>
      <c r="B8">
        <v>872</v>
      </c>
      <c r="D8" s="2">
        <f>預金出納帳!A10</f>
        <v>0</v>
      </c>
      <c r="E8" t="str">
        <f>IF(預金出納帳!B10="",預金出納帳!E10,"普通預金")</f>
        <v>　　　</v>
      </c>
      <c r="F8" t="str">
        <f>IF(預金出納帳!B10="","　",預金出納帳!$M$2)</f>
        <v>　</v>
      </c>
      <c r="H8" t="str">
        <f t="shared" si="0"/>
        <v>課税仕入8%</v>
      </c>
      <c r="I8" s="1">
        <f>預金出納帳!B10+預金出納帳!C10</f>
        <v>0</v>
      </c>
      <c r="J8">
        <v>7</v>
      </c>
      <c r="K8" t="str">
        <f>IF(預金出納帳!B10="","普通預金",預金出納帳!E10)</f>
        <v>普通預金</v>
      </c>
      <c r="L8" t="str">
        <f>IF(預金出納帳!B10="",預金出納帳!$M$2,"　")</f>
        <v>広島銀行</v>
      </c>
      <c r="N8" t="str">
        <f t="shared" si="1"/>
        <v>対象外</v>
      </c>
      <c r="O8" s="1">
        <f>預金出納帳!B10+預金出納帳!C10</f>
        <v>0</v>
      </c>
      <c r="P8">
        <v>7</v>
      </c>
      <c r="Q8">
        <f>預金出納帳!F10</f>
        <v>0</v>
      </c>
      <c r="T8">
        <v>0</v>
      </c>
      <c r="W8">
        <v>0</v>
      </c>
      <c r="X8">
        <v>0</v>
      </c>
      <c r="Y8" t="s">
        <v>7</v>
      </c>
    </row>
    <row r="9" spans="1:25" x14ac:dyDescent="0.15">
      <c r="A9">
        <v>2000</v>
      </c>
      <c r="B9">
        <v>872</v>
      </c>
      <c r="D9" s="2">
        <f>預金出納帳!A11</f>
        <v>0</v>
      </c>
      <c r="E9" t="str">
        <f>IF(預金出納帳!B11="",預金出納帳!E11,"普通預金")</f>
        <v>　　　</v>
      </c>
      <c r="F9" t="str">
        <f>IF(預金出納帳!B11="","　",預金出納帳!$M$2)</f>
        <v>　</v>
      </c>
      <c r="H9" t="str">
        <f t="shared" si="0"/>
        <v>課税仕入8%</v>
      </c>
      <c r="I9" s="1">
        <f>預金出納帳!B11+預金出納帳!C11</f>
        <v>0</v>
      </c>
      <c r="J9">
        <v>8</v>
      </c>
      <c r="K9" t="str">
        <f>IF(預金出納帳!B11="","普通預金",預金出納帳!E11)</f>
        <v>普通預金</v>
      </c>
      <c r="L9" t="str">
        <f>IF(預金出納帳!B11="",預金出納帳!$M$2,"　")</f>
        <v>広島銀行</v>
      </c>
      <c r="N9" t="str">
        <f t="shared" si="1"/>
        <v>対象外</v>
      </c>
      <c r="O9" s="1">
        <f>預金出納帳!B11+預金出納帳!C11</f>
        <v>0</v>
      </c>
      <c r="P9">
        <v>8</v>
      </c>
      <c r="Q9">
        <f>預金出納帳!F11</f>
        <v>0</v>
      </c>
      <c r="T9">
        <v>0</v>
      </c>
      <c r="W9">
        <v>0</v>
      </c>
      <c r="X9">
        <v>0</v>
      </c>
      <c r="Y9" t="s">
        <v>7</v>
      </c>
    </row>
    <row r="10" spans="1:25" x14ac:dyDescent="0.15">
      <c r="A10">
        <v>2000</v>
      </c>
      <c r="B10">
        <v>872</v>
      </c>
      <c r="D10" s="2">
        <f>預金出納帳!A12</f>
        <v>0</v>
      </c>
      <c r="E10" t="str">
        <f>IF(預金出納帳!B12="",預金出納帳!E12,"普通預金")</f>
        <v>　　　</v>
      </c>
      <c r="F10" t="str">
        <f>IF(預金出納帳!B12="","　",預金出納帳!$M$2)</f>
        <v>　</v>
      </c>
      <c r="H10" t="str">
        <f t="shared" si="0"/>
        <v>課税仕入8%</v>
      </c>
      <c r="I10" s="1">
        <f>預金出納帳!B12+預金出納帳!C12</f>
        <v>0</v>
      </c>
      <c r="J10">
        <v>9</v>
      </c>
      <c r="K10" t="str">
        <f>IF(預金出納帳!B12="","普通預金",預金出納帳!E12)</f>
        <v>普通預金</v>
      </c>
      <c r="L10" t="str">
        <f>IF(預金出納帳!B12="",預金出納帳!$M$2,"　")</f>
        <v>広島銀行</v>
      </c>
      <c r="N10" t="str">
        <f t="shared" si="1"/>
        <v>対象外</v>
      </c>
      <c r="O10" s="1">
        <f>預金出納帳!B12+預金出納帳!C12</f>
        <v>0</v>
      </c>
      <c r="P10">
        <v>9</v>
      </c>
      <c r="Q10">
        <f>預金出納帳!F12</f>
        <v>0</v>
      </c>
      <c r="T10">
        <v>0</v>
      </c>
      <c r="W10">
        <v>0</v>
      </c>
      <c r="X10">
        <v>0</v>
      </c>
      <c r="Y10" t="s">
        <v>7</v>
      </c>
    </row>
    <row r="11" spans="1:25" x14ac:dyDescent="0.15">
      <c r="A11">
        <v>2000</v>
      </c>
      <c r="B11">
        <v>872</v>
      </c>
      <c r="D11" s="2">
        <f>預金出納帳!A13</f>
        <v>0</v>
      </c>
      <c r="E11" t="str">
        <f>IF(預金出納帳!B13="",預金出納帳!E13,"普通預金")</f>
        <v>　　　</v>
      </c>
      <c r="F11" t="str">
        <f>IF(預金出納帳!B13="","　",預金出納帳!$M$2)</f>
        <v>　</v>
      </c>
      <c r="H11" t="str">
        <f t="shared" si="0"/>
        <v>課税仕入8%</v>
      </c>
      <c r="I11" s="1">
        <f>預金出納帳!B13+預金出納帳!C13</f>
        <v>0</v>
      </c>
      <c r="J11">
        <v>10</v>
      </c>
      <c r="K11" t="str">
        <f>IF(預金出納帳!B13="","普通預金",預金出納帳!E13)</f>
        <v>普通預金</v>
      </c>
      <c r="L11" t="str">
        <f>IF(預金出納帳!B13="",預金出納帳!$M$2,"　")</f>
        <v>広島銀行</v>
      </c>
      <c r="N11" t="str">
        <f t="shared" si="1"/>
        <v>対象外</v>
      </c>
      <c r="O11" s="1">
        <f>預金出納帳!B13+預金出納帳!C13</f>
        <v>0</v>
      </c>
      <c r="P11">
        <v>10</v>
      </c>
      <c r="Q11">
        <f>預金出納帳!F13</f>
        <v>0</v>
      </c>
      <c r="T11">
        <v>0</v>
      </c>
      <c r="W11">
        <v>0</v>
      </c>
      <c r="X11">
        <v>0</v>
      </c>
      <c r="Y11" t="s">
        <v>7</v>
      </c>
    </row>
    <row r="12" spans="1:25" x14ac:dyDescent="0.15">
      <c r="A12">
        <v>2000</v>
      </c>
      <c r="B12">
        <v>872</v>
      </c>
      <c r="D12" s="2">
        <f>預金出納帳!A14</f>
        <v>0</v>
      </c>
      <c r="E12" t="str">
        <f>IF(預金出納帳!B14="",預金出納帳!E14,"普通預金")</f>
        <v>　　　</v>
      </c>
      <c r="F12" t="str">
        <f>IF(預金出納帳!B14="","　",預金出納帳!$M$2)</f>
        <v>　</v>
      </c>
      <c r="H12" t="str">
        <f t="shared" si="0"/>
        <v>課税仕入8%</v>
      </c>
      <c r="I12" s="1">
        <f>預金出納帳!B14+預金出納帳!C14</f>
        <v>0</v>
      </c>
      <c r="J12">
        <v>11</v>
      </c>
      <c r="K12" t="str">
        <f>IF(預金出納帳!B14="","普通預金",預金出納帳!E14)</f>
        <v>普通預金</v>
      </c>
      <c r="L12" t="str">
        <f>IF(預金出納帳!B14="",預金出納帳!$M$2,"　")</f>
        <v>広島銀行</v>
      </c>
      <c r="N12" t="str">
        <f t="shared" si="1"/>
        <v>対象外</v>
      </c>
      <c r="O12" s="1">
        <f>預金出納帳!B14+預金出納帳!C14</f>
        <v>0</v>
      </c>
      <c r="P12">
        <v>11</v>
      </c>
      <c r="Q12">
        <f>預金出納帳!F14</f>
        <v>0</v>
      </c>
      <c r="T12">
        <v>0</v>
      </c>
      <c r="W12">
        <v>0</v>
      </c>
      <c r="X12">
        <v>0</v>
      </c>
      <c r="Y12" t="s">
        <v>7</v>
      </c>
    </row>
    <row r="13" spans="1:25" x14ac:dyDescent="0.15">
      <c r="A13">
        <v>2000</v>
      </c>
      <c r="B13">
        <v>872</v>
      </c>
      <c r="D13" s="2">
        <f>預金出納帳!A15</f>
        <v>0</v>
      </c>
      <c r="E13" t="str">
        <f>IF(預金出納帳!B15="",預金出納帳!E15,"普通預金")</f>
        <v>　　　</v>
      </c>
      <c r="F13" t="str">
        <f>IF(預金出納帳!B15="","　",預金出納帳!$M$2)</f>
        <v>　</v>
      </c>
      <c r="H13" t="str">
        <f t="shared" si="0"/>
        <v>課税仕入8%</v>
      </c>
      <c r="I13" s="1">
        <f>預金出納帳!B15+預金出納帳!C15</f>
        <v>0</v>
      </c>
      <c r="J13">
        <v>12</v>
      </c>
      <c r="K13" t="str">
        <f>IF(預金出納帳!B15="","普通預金",預金出納帳!E15)</f>
        <v>普通預金</v>
      </c>
      <c r="L13" t="str">
        <f>IF(預金出納帳!B15="",預金出納帳!$M$2,"　")</f>
        <v>広島銀行</v>
      </c>
      <c r="N13" t="str">
        <f t="shared" si="1"/>
        <v>対象外</v>
      </c>
      <c r="O13" s="1">
        <f>預金出納帳!B15+預金出納帳!C15</f>
        <v>0</v>
      </c>
      <c r="P13">
        <v>12</v>
      </c>
      <c r="Q13">
        <f>預金出納帳!F15</f>
        <v>0</v>
      </c>
      <c r="T13">
        <v>0</v>
      </c>
      <c r="W13">
        <v>0</v>
      </c>
      <c r="X13">
        <v>0</v>
      </c>
      <c r="Y13" t="s">
        <v>7</v>
      </c>
    </row>
    <row r="14" spans="1:25" x14ac:dyDescent="0.15">
      <c r="A14">
        <v>2000</v>
      </c>
      <c r="B14">
        <v>872</v>
      </c>
      <c r="D14" s="2">
        <f>預金出納帳!A16</f>
        <v>0</v>
      </c>
      <c r="E14" t="str">
        <f>IF(預金出納帳!B16="",預金出納帳!E16,"普通預金")</f>
        <v>　　　</v>
      </c>
      <c r="F14" t="str">
        <f>IF(預金出納帳!B16="","　",預金出納帳!$M$2)</f>
        <v>　</v>
      </c>
      <c r="H14" t="str">
        <f t="shared" si="0"/>
        <v>課税仕入8%</v>
      </c>
      <c r="I14" s="1">
        <f>預金出納帳!B16+預金出納帳!C16</f>
        <v>0</v>
      </c>
      <c r="J14">
        <v>13</v>
      </c>
      <c r="K14" t="str">
        <f>IF(預金出納帳!B16="","普通預金",預金出納帳!E16)</f>
        <v>普通預金</v>
      </c>
      <c r="L14" t="str">
        <f>IF(預金出納帳!B16="",預金出納帳!$M$2,"　")</f>
        <v>広島銀行</v>
      </c>
      <c r="N14" t="str">
        <f t="shared" si="1"/>
        <v>対象外</v>
      </c>
      <c r="O14" s="1">
        <f>預金出納帳!B16+預金出納帳!C16</f>
        <v>0</v>
      </c>
      <c r="P14">
        <v>13</v>
      </c>
      <c r="Q14">
        <f>預金出納帳!F16</f>
        <v>0</v>
      </c>
      <c r="T14">
        <v>0</v>
      </c>
      <c r="W14">
        <v>0</v>
      </c>
      <c r="X14">
        <v>0</v>
      </c>
      <c r="Y14" t="s">
        <v>7</v>
      </c>
    </row>
    <row r="15" spans="1:25" x14ac:dyDescent="0.15">
      <c r="A15">
        <v>2000</v>
      </c>
      <c r="B15">
        <v>872</v>
      </c>
      <c r="D15" s="2">
        <f>預金出納帳!A17</f>
        <v>0</v>
      </c>
      <c r="E15" t="str">
        <f>IF(預金出納帳!B17="",預金出納帳!E17,"普通預金")</f>
        <v>　　　</v>
      </c>
      <c r="F15" t="str">
        <f>IF(預金出納帳!B17="","　",預金出納帳!$M$2)</f>
        <v>　</v>
      </c>
      <c r="H15" t="str">
        <f t="shared" si="0"/>
        <v>課税仕入8%</v>
      </c>
      <c r="I15" s="1">
        <f>預金出納帳!B17+預金出納帳!C17</f>
        <v>0</v>
      </c>
      <c r="J15">
        <v>14</v>
      </c>
      <c r="K15" t="str">
        <f>IF(預金出納帳!B17="","普通預金",預金出納帳!E17)</f>
        <v>普通預金</v>
      </c>
      <c r="L15" t="str">
        <f>IF(預金出納帳!B17="",預金出納帳!$M$2,"　")</f>
        <v>広島銀行</v>
      </c>
      <c r="N15" t="str">
        <f t="shared" si="1"/>
        <v>対象外</v>
      </c>
      <c r="O15" s="1">
        <f>預金出納帳!B17+預金出納帳!C17</f>
        <v>0</v>
      </c>
      <c r="P15">
        <v>14</v>
      </c>
      <c r="Q15">
        <f>預金出納帳!F17</f>
        <v>0</v>
      </c>
      <c r="T15">
        <v>0</v>
      </c>
      <c r="W15">
        <v>0</v>
      </c>
      <c r="X15">
        <v>0</v>
      </c>
      <c r="Y15" t="s">
        <v>7</v>
      </c>
    </row>
    <row r="16" spans="1:25" x14ac:dyDescent="0.15">
      <c r="A16">
        <v>2000</v>
      </c>
      <c r="B16">
        <v>872</v>
      </c>
      <c r="D16" s="2">
        <f>預金出納帳!A18</f>
        <v>0</v>
      </c>
      <c r="E16" t="str">
        <f>IF(預金出納帳!B18="",預金出納帳!E18,"普通預金")</f>
        <v>　　　</v>
      </c>
      <c r="F16" t="str">
        <f>IF(預金出納帳!B18="","　",預金出納帳!$M$2)</f>
        <v>　</v>
      </c>
      <c r="H16" t="str">
        <f t="shared" si="0"/>
        <v>課税仕入8%</v>
      </c>
      <c r="I16" s="1">
        <f>預金出納帳!B18+預金出納帳!C18</f>
        <v>0</v>
      </c>
      <c r="J16">
        <v>15</v>
      </c>
      <c r="K16" t="str">
        <f>IF(預金出納帳!B18="","普通預金",預金出納帳!E18)</f>
        <v>普通預金</v>
      </c>
      <c r="L16" t="str">
        <f>IF(預金出納帳!B18="",預金出納帳!$M$2,"　")</f>
        <v>広島銀行</v>
      </c>
      <c r="N16" t="str">
        <f t="shared" si="1"/>
        <v>対象外</v>
      </c>
      <c r="O16" s="1">
        <f>預金出納帳!B18+預金出納帳!C18</f>
        <v>0</v>
      </c>
      <c r="P16">
        <v>15</v>
      </c>
      <c r="Q16">
        <f>預金出納帳!F18</f>
        <v>0</v>
      </c>
      <c r="T16">
        <v>0</v>
      </c>
      <c r="W16">
        <v>0</v>
      </c>
      <c r="X16">
        <v>0</v>
      </c>
      <c r="Y16" t="s">
        <v>7</v>
      </c>
    </row>
    <row r="17" spans="1:25" x14ac:dyDescent="0.15">
      <c r="A17">
        <v>2000</v>
      </c>
      <c r="B17">
        <v>872</v>
      </c>
      <c r="D17" s="2">
        <f>預金出納帳!A19</f>
        <v>0</v>
      </c>
      <c r="E17" t="str">
        <f>IF(預金出納帳!B19="",預金出納帳!E19,"普通預金")</f>
        <v>　　　</v>
      </c>
      <c r="F17" t="str">
        <f>IF(預金出納帳!B19="","　",預金出納帳!$M$2)</f>
        <v>　</v>
      </c>
      <c r="H17" t="str">
        <f t="shared" si="0"/>
        <v>課税仕入8%</v>
      </c>
      <c r="I17" s="1">
        <f>預金出納帳!B19+預金出納帳!C19</f>
        <v>0</v>
      </c>
      <c r="J17">
        <v>16</v>
      </c>
      <c r="K17" t="str">
        <f>IF(預金出納帳!B19="","普通預金",預金出納帳!E19)</f>
        <v>普通預金</v>
      </c>
      <c r="L17" t="str">
        <f>IF(預金出納帳!B19="",預金出納帳!$M$2,"　")</f>
        <v>広島銀行</v>
      </c>
      <c r="N17" t="str">
        <f t="shared" si="1"/>
        <v>対象外</v>
      </c>
      <c r="O17" s="1">
        <f>預金出納帳!B19+預金出納帳!C19</f>
        <v>0</v>
      </c>
      <c r="P17">
        <v>16</v>
      </c>
      <c r="Q17">
        <f>預金出納帳!F19</f>
        <v>0</v>
      </c>
      <c r="T17">
        <v>0</v>
      </c>
      <c r="W17">
        <v>0</v>
      </c>
      <c r="X17">
        <v>0</v>
      </c>
      <c r="Y17" t="s">
        <v>7</v>
      </c>
    </row>
    <row r="18" spans="1:25" x14ac:dyDescent="0.15">
      <c r="A18">
        <v>2000</v>
      </c>
      <c r="B18">
        <v>872</v>
      </c>
      <c r="D18" s="2">
        <f>預金出納帳!A20</f>
        <v>0</v>
      </c>
      <c r="E18" t="str">
        <f>IF(預金出納帳!B20="",預金出納帳!E20,"普通預金")</f>
        <v>　　　</v>
      </c>
      <c r="F18" t="str">
        <f>IF(預金出納帳!B20="","　",預金出納帳!$M$2)</f>
        <v>　</v>
      </c>
      <c r="H18" t="str">
        <f t="shared" si="0"/>
        <v>課税仕入8%</v>
      </c>
      <c r="I18" s="1">
        <f>預金出納帳!B20+預金出納帳!C20</f>
        <v>0</v>
      </c>
      <c r="J18">
        <v>17</v>
      </c>
      <c r="K18" t="str">
        <f>IF(預金出納帳!B20="","普通預金",預金出納帳!E20)</f>
        <v>普通預金</v>
      </c>
      <c r="L18" t="str">
        <f>IF(預金出納帳!B20="",預金出納帳!$M$2,"　")</f>
        <v>広島銀行</v>
      </c>
      <c r="N18" t="str">
        <f t="shared" si="1"/>
        <v>対象外</v>
      </c>
      <c r="O18" s="1">
        <f>預金出納帳!B20+預金出納帳!C20</f>
        <v>0</v>
      </c>
      <c r="P18">
        <v>17</v>
      </c>
      <c r="Q18">
        <f>預金出納帳!F20</f>
        <v>0</v>
      </c>
      <c r="T18">
        <v>0</v>
      </c>
      <c r="W18">
        <v>0</v>
      </c>
      <c r="X18">
        <v>0</v>
      </c>
      <c r="Y18" t="s">
        <v>7</v>
      </c>
    </row>
    <row r="19" spans="1:25" x14ac:dyDescent="0.15">
      <c r="A19">
        <v>2000</v>
      </c>
      <c r="B19">
        <v>872</v>
      </c>
      <c r="D19" s="2">
        <f>預金出納帳!A21</f>
        <v>0</v>
      </c>
      <c r="E19" t="str">
        <f>IF(預金出納帳!B21="",預金出納帳!E21,"普通預金")</f>
        <v>　　　</v>
      </c>
      <c r="F19" t="str">
        <f>IF(預金出納帳!B21="","　",預金出納帳!$M$2)</f>
        <v>　</v>
      </c>
      <c r="H19" t="str">
        <f t="shared" si="0"/>
        <v>課税仕入8%</v>
      </c>
      <c r="I19" s="1">
        <f>預金出納帳!B21+預金出納帳!C21</f>
        <v>0</v>
      </c>
      <c r="J19">
        <v>18</v>
      </c>
      <c r="K19" t="str">
        <f>IF(預金出納帳!B21="","普通預金",預金出納帳!E21)</f>
        <v>普通預金</v>
      </c>
      <c r="L19" t="str">
        <f>IF(預金出納帳!B21="",預金出納帳!$M$2,"　")</f>
        <v>広島銀行</v>
      </c>
      <c r="N19" t="str">
        <f t="shared" si="1"/>
        <v>対象外</v>
      </c>
      <c r="O19" s="1">
        <f>預金出納帳!B21+預金出納帳!C21</f>
        <v>0</v>
      </c>
      <c r="P19">
        <v>18</v>
      </c>
      <c r="Q19">
        <f>預金出納帳!F21</f>
        <v>0</v>
      </c>
      <c r="T19">
        <v>0</v>
      </c>
      <c r="W19">
        <v>0</v>
      </c>
      <c r="X19">
        <v>0</v>
      </c>
      <c r="Y19" t="s">
        <v>7</v>
      </c>
    </row>
    <row r="20" spans="1:25" x14ac:dyDescent="0.15">
      <c r="A20">
        <v>2000</v>
      </c>
      <c r="B20">
        <v>872</v>
      </c>
      <c r="D20" s="2">
        <f>預金出納帳!A22</f>
        <v>0</v>
      </c>
      <c r="E20" t="str">
        <f>IF(預金出納帳!B22="",預金出納帳!E22,"普通預金")</f>
        <v>　　　</v>
      </c>
      <c r="F20" t="str">
        <f>IF(預金出納帳!B22="","　",預金出納帳!$M$2)</f>
        <v>　</v>
      </c>
      <c r="H20" t="str">
        <f t="shared" si="0"/>
        <v>課税仕入8%</v>
      </c>
      <c r="I20" s="1">
        <f>預金出納帳!B22+預金出納帳!C22</f>
        <v>0</v>
      </c>
      <c r="J20">
        <v>19</v>
      </c>
      <c r="K20" t="str">
        <f>IF(預金出納帳!B22="","普通預金",預金出納帳!E22)</f>
        <v>普通預金</v>
      </c>
      <c r="L20" t="str">
        <f>IF(預金出納帳!B22="",預金出納帳!$M$2,"　")</f>
        <v>広島銀行</v>
      </c>
      <c r="N20" t="str">
        <f t="shared" si="1"/>
        <v>対象外</v>
      </c>
      <c r="O20" s="1">
        <f>預金出納帳!B22+預金出納帳!C22</f>
        <v>0</v>
      </c>
      <c r="P20">
        <v>19</v>
      </c>
      <c r="Q20">
        <f>預金出納帳!F22</f>
        <v>0</v>
      </c>
      <c r="T20">
        <v>0</v>
      </c>
      <c r="W20">
        <v>0</v>
      </c>
      <c r="X20">
        <v>0</v>
      </c>
      <c r="Y20" t="s">
        <v>7</v>
      </c>
    </row>
    <row r="21" spans="1:25" x14ac:dyDescent="0.15">
      <c r="A21">
        <v>2000</v>
      </c>
      <c r="B21">
        <v>872</v>
      </c>
      <c r="D21" s="2">
        <f>預金出納帳!A23</f>
        <v>0</v>
      </c>
      <c r="E21" t="str">
        <f>IF(預金出納帳!B23="",預金出納帳!E23,"普通預金")</f>
        <v>　　　</v>
      </c>
      <c r="F21" t="str">
        <f>IF(預金出納帳!B23="","　",預金出納帳!$M$2)</f>
        <v>　</v>
      </c>
      <c r="H21" t="str">
        <f t="shared" si="0"/>
        <v>課税仕入8%</v>
      </c>
      <c r="I21" s="1">
        <f>預金出納帳!B23+預金出納帳!C23</f>
        <v>0</v>
      </c>
      <c r="J21">
        <v>20</v>
      </c>
      <c r="K21" t="str">
        <f>IF(預金出納帳!B23="","普通預金",預金出納帳!E23)</f>
        <v>普通預金</v>
      </c>
      <c r="L21" t="str">
        <f>IF(預金出納帳!B23="",預金出納帳!$M$2,"　")</f>
        <v>広島銀行</v>
      </c>
      <c r="N21" t="str">
        <f t="shared" si="1"/>
        <v>対象外</v>
      </c>
      <c r="O21" s="1">
        <f>預金出納帳!B23+預金出納帳!C23</f>
        <v>0</v>
      </c>
      <c r="P21">
        <v>20</v>
      </c>
      <c r="Q21">
        <f>預金出納帳!F23</f>
        <v>0</v>
      </c>
      <c r="T21">
        <v>0</v>
      </c>
      <c r="W21">
        <v>0</v>
      </c>
      <c r="X21">
        <v>0</v>
      </c>
      <c r="Y21" t="s">
        <v>7</v>
      </c>
    </row>
    <row r="22" spans="1:25" x14ac:dyDescent="0.15">
      <c r="A22">
        <v>2000</v>
      </c>
      <c r="B22">
        <v>872</v>
      </c>
      <c r="D22" s="2">
        <f>預金出納帳!A24</f>
        <v>0</v>
      </c>
      <c r="E22" t="str">
        <f>IF(預金出納帳!B24="",預金出納帳!E24,"普通預金")</f>
        <v>　　　</v>
      </c>
      <c r="F22" t="str">
        <f>IF(預金出納帳!B24="","　",預金出納帳!$M$2)</f>
        <v>　</v>
      </c>
      <c r="H22" t="str">
        <f t="shared" si="0"/>
        <v>課税仕入8%</v>
      </c>
      <c r="I22" s="1">
        <f>預金出納帳!B24+預金出納帳!C24</f>
        <v>0</v>
      </c>
      <c r="J22">
        <v>21</v>
      </c>
      <c r="K22" t="str">
        <f>IF(預金出納帳!B24="","普通預金",預金出納帳!E24)</f>
        <v>普通預金</v>
      </c>
      <c r="L22" t="str">
        <f>IF(預金出納帳!B24="",預金出納帳!$M$2,"　")</f>
        <v>広島銀行</v>
      </c>
      <c r="N22" t="str">
        <f t="shared" si="1"/>
        <v>対象外</v>
      </c>
      <c r="O22" s="1">
        <f>預金出納帳!B24+預金出納帳!C24</f>
        <v>0</v>
      </c>
      <c r="P22">
        <v>21</v>
      </c>
      <c r="Q22">
        <f>預金出納帳!F24</f>
        <v>0</v>
      </c>
      <c r="T22">
        <v>0</v>
      </c>
      <c r="W22">
        <v>0</v>
      </c>
      <c r="X22">
        <v>0</v>
      </c>
      <c r="Y22" t="s">
        <v>7</v>
      </c>
    </row>
    <row r="23" spans="1:25" x14ac:dyDescent="0.15">
      <c r="A23">
        <v>2000</v>
      </c>
      <c r="B23">
        <v>872</v>
      </c>
      <c r="D23" s="2">
        <f>預金出納帳!A25</f>
        <v>0</v>
      </c>
      <c r="E23" t="str">
        <f>IF(預金出納帳!B25="",預金出納帳!E25,"普通預金")</f>
        <v>　　　</v>
      </c>
      <c r="F23" t="str">
        <f>IF(預金出納帳!B25="","　",預金出納帳!$M$2)</f>
        <v>　</v>
      </c>
      <c r="H23" t="str">
        <f t="shared" si="0"/>
        <v>課税仕入8%</v>
      </c>
      <c r="I23" s="1">
        <f>預金出納帳!B25+預金出納帳!C25</f>
        <v>0</v>
      </c>
      <c r="J23">
        <v>22</v>
      </c>
      <c r="K23" t="str">
        <f>IF(預金出納帳!B25="","普通預金",預金出納帳!E25)</f>
        <v>普通預金</v>
      </c>
      <c r="L23" t="str">
        <f>IF(預金出納帳!B25="",預金出納帳!$M$2,"　")</f>
        <v>広島銀行</v>
      </c>
      <c r="N23" t="str">
        <f t="shared" si="1"/>
        <v>対象外</v>
      </c>
      <c r="O23" s="1">
        <f>預金出納帳!B25+預金出納帳!C25</f>
        <v>0</v>
      </c>
      <c r="P23">
        <v>22</v>
      </c>
      <c r="Q23">
        <f>預金出納帳!F25</f>
        <v>0</v>
      </c>
      <c r="T23">
        <v>0</v>
      </c>
      <c r="W23">
        <v>0</v>
      </c>
      <c r="X23">
        <v>0</v>
      </c>
      <c r="Y23" t="s">
        <v>7</v>
      </c>
    </row>
    <row r="24" spans="1:25" x14ac:dyDescent="0.15">
      <c r="A24">
        <v>2000</v>
      </c>
      <c r="B24">
        <v>872</v>
      </c>
      <c r="D24" s="2">
        <f>預金出納帳!A26</f>
        <v>0</v>
      </c>
      <c r="E24" t="str">
        <f>IF(預金出納帳!B26="",預金出納帳!E26,"普通預金")</f>
        <v>　　　</v>
      </c>
      <c r="F24" t="str">
        <f>IF(預金出納帳!B26="","　",預金出納帳!$M$2)</f>
        <v>　</v>
      </c>
      <c r="H24" t="str">
        <f t="shared" si="0"/>
        <v>課税仕入8%</v>
      </c>
      <c r="I24" s="1">
        <f>預金出納帳!B26+預金出納帳!C26</f>
        <v>0</v>
      </c>
      <c r="J24">
        <v>23</v>
      </c>
      <c r="K24" t="str">
        <f>IF(預金出納帳!B26="","普通預金",預金出納帳!E26)</f>
        <v>普通預金</v>
      </c>
      <c r="L24" t="str">
        <f>IF(預金出納帳!B26="",預金出納帳!$M$2,"　")</f>
        <v>広島銀行</v>
      </c>
      <c r="N24" t="str">
        <f t="shared" si="1"/>
        <v>対象外</v>
      </c>
      <c r="O24" s="1">
        <f>預金出納帳!B26+預金出納帳!C26</f>
        <v>0</v>
      </c>
      <c r="P24">
        <v>23</v>
      </c>
      <c r="Q24">
        <f>預金出納帳!F26</f>
        <v>0</v>
      </c>
      <c r="T24">
        <v>0</v>
      </c>
      <c r="W24">
        <v>0</v>
      </c>
      <c r="X24">
        <v>0</v>
      </c>
      <c r="Y24" t="s">
        <v>7</v>
      </c>
    </row>
    <row r="25" spans="1:25" x14ac:dyDescent="0.15">
      <c r="A25">
        <v>2000</v>
      </c>
      <c r="B25">
        <v>872</v>
      </c>
      <c r="D25" s="2">
        <f>預金出納帳!A27</f>
        <v>0</v>
      </c>
      <c r="E25" t="str">
        <f>IF(預金出納帳!B27="",預金出納帳!E27,"普通預金")</f>
        <v>　　　</v>
      </c>
      <c r="F25" t="str">
        <f>IF(預金出納帳!B27="","　",預金出納帳!$M$2)</f>
        <v>　</v>
      </c>
      <c r="H25" t="str">
        <f t="shared" si="0"/>
        <v>課税仕入8%</v>
      </c>
      <c r="I25" s="1">
        <f>預金出納帳!B27+預金出納帳!C27</f>
        <v>0</v>
      </c>
      <c r="J25">
        <v>24</v>
      </c>
      <c r="K25" t="str">
        <f>IF(預金出納帳!B27="","普通預金",預金出納帳!E27)</f>
        <v>普通預金</v>
      </c>
      <c r="L25" t="str">
        <f>IF(預金出納帳!B27="",預金出納帳!$M$2,"　")</f>
        <v>広島銀行</v>
      </c>
      <c r="N25" t="str">
        <f t="shared" si="1"/>
        <v>対象外</v>
      </c>
      <c r="O25" s="1">
        <f>預金出納帳!B27+預金出納帳!C27</f>
        <v>0</v>
      </c>
      <c r="P25">
        <v>24</v>
      </c>
      <c r="Q25">
        <f>預金出納帳!F27</f>
        <v>0</v>
      </c>
      <c r="T25">
        <v>0</v>
      </c>
      <c r="W25">
        <v>0</v>
      </c>
      <c r="X25">
        <v>0</v>
      </c>
      <c r="Y25" t="s">
        <v>7</v>
      </c>
    </row>
    <row r="26" spans="1:25" x14ac:dyDescent="0.15">
      <c r="A26">
        <v>2000</v>
      </c>
      <c r="B26">
        <v>872</v>
      </c>
      <c r="D26" s="2">
        <f>預金出納帳!A28</f>
        <v>0</v>
      </c>
      <c r="E26" t="str">
        <f>IF(預金出納帳!B28="",預金出納帳!E28,"普通預金")</f>
        <v>　　　</v>
      </c>
      <c r="F26" t="str">
        <f>IF(預金出納帳!B28="","　",預金出納帳!$M$2)</f>
        <v>　</v>
      </c>
      <c r="H26" t="str">
        <f t="shared" si="0"/>
        <v>課税仕入8%</v>
      </c>
      <c r="I26" s="1">
        <f>預金出納帳!B28+預金出納帳!C28</f>
        <v>0</v>
      </c>
      <c r="J26">
        <v>25</v>
      </c>
      <c r="K26" t="str">
        <f>IF(預金出納帳!B28="","普通預金",預金出納帳!E28)</f>
        <v>普通預金</v>
      </c>
      <c r="L26" t="str">
        <f>IF(預金出納帳!B28="",預金出納帳!$M$2,"　")</f>
        <v>広島銀行</v>
      </c>
      <c r="N26" t="str">
        <f t="shared" si="1"/>
        <v>対象外</v>
      </c>
      <c r="O26" s="1">
        <f>預金出納帳!B28+預金出納帳!C28</f>
        <v>0</v>
      </c>
      <c r="P26">
        <v>25</v>
      </c>
      <c r="Q26">
        <f>預金出納帳!F28</f>
        <v>0</v>
      </c>
      <c r="T26">
        <v>0</v>
      </c>
      <c r="W26">
        <v>0</v>
      </c>
      <c r="X26">
        <v>0</v>
      </c>
      <c r="Y26" t="s">
        <v>7</v>
      </c>
    </row>
    <row r="27" spans="1:25" x14ac:dyDescent="0.15">
      <c r="A27">
        <v>2000</v>
      </c>
      <c r="B27">
        <v>872</v>
      </c>
      <c r="D27" s="2">
        <f>預金出納帳!A29</f>
        <v>0</v>
      </c>
      <c r="E27" t="str">
        <f>IF(預金出納帳!B29="",預金出納帳!E29,"普通預金")</f>
        <v>　　　</v>
      </c>
      <c r="F27" t="str">
        <f>IF(預金出納帳!B29="","　",預金出納帳!$M$2)</f>
        <v>　</v>
      </c>
      <c r="H27" t="str">
        <f t="shared" si="0"/>
        <v>課税仕入8%</v>
      </c>
      <c r="I27" s="1">
        <f>預金出納帳!B29+預金出納帳!C29</f>
        <v>0</v>
      </c>
      <c r="J27">
        <v>26</v>
      </c>
      <c r="K27" t="str">
        <f>IF(預金出納帳!B29="","普通預金",預金出納帳!E29)</f>
        <v>普通預金</v>
      </c>
      <c r="L27" t="str">
        <f>IF(預金出納帳!B29="",預金出納帳!$M$2,"　")</f>
        <v>広島銀行</v>
      </c>
      <c r="N27" t="str">
        <f t="shared" si="1"/>
        <v>対象外</v>
      </c>
      <c r="O27" s="1">
        <f>預金出納帳!B29+預金出納帳!C29</f>
        <v>0</v>
      </c>
      <c r="P27">
        <v>26</v>
      </c>
      <c r="Q27">
        <f>預金出納帳!F29</f>
        <v>0</v>
      </c>
      <c r="T27">
        <v>0</v>
      </c>
      <c r="W27">
        <v>0</v>
      </c>
      <c r="X27">
        <v>0</v>
      </c>
      <c r="Y27" t="s">
        <v>7</v>
      </c>
    </row>
    <row r="28" spans="1:25" x14ac:dyDescent="0.15">
      <c r="A28">
        <v>2000</v>
      </c>
      <c r="B28">
        <v>872</v>
      </c>
      <c r="D28" s="2">
        <f>預金出納帳!A30</f>
        <v>0</v>
      </c>
      <c r="E28" t="str">
        <f>IF(預金出納帳!B30="",預金出納帳!E30,"普通預金")</f>
        <v>　　　</v>
      </c>
      <c r="F28" t="str">
        <f>IF(預金出納帳!B30="","　",預金出納帳!$M$2)</f>
        <v>　</v>
      </c>
      <c r="H28" t="str">
        <f t="shared" si="0"/>
        <v>課税仕入8%</v>
      </c>
      <c r="I28" s="1">
        <f>預金出納帳!B30+預金出納帳!C30</f>
        <v>0</v>
      </c>
      <c r="J28">
        <v>27</v>
      </c>
      <c r="K28" t="str">
        <f>IF(預金出納帳!B30="","普通預金",預金出納帳!E30)</f>
        <v>普通預金</v>
      </c>
      <c r="L28" t="str">
        <f>IF(預金出納帳!B30="",預金出納帳!$M$2,"　")</f>
        <v>広島銀行</v>
      </c>
      <c r="N28" t="str">
        <f t="shared" si="1"/>
        <v>対象外</v>
      </c>
      <c r="O28" s="1">
        <f>預金出納帳!B30+預金出納帳!C30</f>
        <v>0</v>
      </c>
      <c r="P28">
        <v>27</v>
      </c>
      <c r="Q28">
        <f>預金出納帳!F30</f>
        <v>0</v>
      </c>
      <c r="T28">
        <v>0</v>
      </c>
      <c r="W28">
        <v>0</v>
      </c>
      <c r="X28">
        <v>0</v>
      </c>
      <c r="Y28" t="s">
        <v>7</v>
      </c>
    </row>
    <row r="29" spans="1:25" x14ac:dyDescent="0.15">
      <c r="A29">
        <v>2000</v>
      </c>
      <c r="B29">
        <v>872</v>
      </c>
      <c r="D29" s="2">
        <f>預金出納帳!A31</f>
        <v>0</v>
      </c>
      <c r="E29" t="str">
        <f>IF(預金出納帳!B31="",預金出納帳!E31,"普通預金")</f>
        <v>　　　</v>
      </c>
      <c r="F29" t="str">
        <f>IF(預金出納帳!B31="","　",預金出納帳!$M$2)</f>
        <v>　</v>
      </c>
      <c r="H29" t="str">
        <f t="shared" si="0"/>
        <v>課税仕入8%</v>
      </c>
      <c r="I29" s="1">
        <f>預金出納帳!B31+預金出納帳!C31</f>
        <v>0</v>
      </c>
      <c r="J29">
        <v>28</v>
      </c>
      <c r="K29" t="str">
        <f>IF(預金出納帳!B31="","普通預金",預金出納帳!E31)</f>
        <v>普通預金</v>
      </c>
      <c r="L29" t="str">
        <f>IF(預金出納帳!B31="",預金出納帳!$M$2,"　")</f>
        <v>広島銀行</v>
      </c>
      <c r="N29" t="str">
        <f t="shared" si="1"/>
        <v>対象外</v>
      </c>
      <c r="O29" s="1">
        <f>預金出納帳!B31+預金出納帳!C31</f>
        <v>0</v>
      </c>
      <c r="P29">
        <v>28</v>
      </c>
      <c r="Q29">
        <f>預金出納帳!F31</f>
        <v>0</v>
      </c>
      <c r="T29">
        <v>0</v>
      </c>
      <c r="W29">
        <v>0</v>
      </c>
      <c r="X29">
        <v>0</v>
      </c>
      <c r="Y29" t="s">
        <v>7</v>
      </c>
    </row>
    <row r="30" spans="1:25" x14ac:dyDescent="0.15">
      <c r="A30">
        <v>2000</v>
      </c>
      <c r="B30">
        <v>872</v>
      </c>
      <c r="D30" s="2">
        <f>預金出納帳!A32</f>
        <v>0</v>
      </c>
      <c r="E30" t="str">
        <f>IF(預金出納帳!B32="",預金出納帳!E32,"普通預金")</f>
        <v>　　　</v>
      </c>
      <c r="F30" t="str">
        <f>IF(預金出納帳!B32="","　",預金出納帳!$M$2)</f>
        <v>　</v>
      </c>
      <c r="H30" t="str">
        <f t="shared" si="0"/>
        <v>課税仕入8%</v>
      </c>
      <c r="I30" s="1">
        <f>預金出納帳!B32+預金出納帳!C32</f>
        <v>0</v>
      </c>
      <c r="J30">
        <v>29</v>
      </c>
      <c r="K30" t="str">
        <f>IF(預金出納帳!B32="","普通預金",預金出納帳!E32)</f>
        <v>普通預金</v>
      </c>
      <c r="L30" t="str">
        <f>IF(預金出納帳!B32="",預金出納帳!$M$2,"　")</f>
        <v>広島銀行</v>
      </c>
      <c r="N30" t="str">
        <f t="shared" si="1"/>
        <v>対象外</v>
      </c>
      <c r="O30" s="1">
        <f>預金出納帳!B32+預金出納帳!C32</f>
        <v>0</v>
      </c>
      <c r="P30">
        <v>29</v>
      </c>
      <c r="Q30">
        <f>預金出納帳!F32</f>
        <v>0</v>
      </c>
      <c r="T30">
        <v>0</v>
      </c>
      <c r="W30">
        <v>0</v>
      </c>
      <c r="X30">
        <v>0</v>
      </c>
      <c r="Y30" t="s">
        <v>7</v>
      </c>
    </row>
    <row r="31" spans="1:25" x14ac:dyDescent="0.15">
      <c r="A31">
        <v>2000</v>
      </c>
      <c r="B31">
        <v>872</v>
      </c>
      <c r="D31" s="2">
        <f>預金出納帳!A33</f>
        <v>0</v>
      </c>
      <c r="E31" t="str">
        <f>IF(預金出納帳!B33="",預金出納帳!E33,"普通預金")</f>
        <v>　　　</v>
      </c>
      <c r="F31" t="str">
        <f>IF(預金出納帳!B33="","　",預金出納帳!$M$2)</f>
        <v>　</v>
      </c>
      <c r="H31" t="str">
        <f t="shared" si="0"/>
        <v>課税仕入8%</v>
      </c>
      <c r="I31" s="1">
        <f>預金出納帳!B33+預金出納帳!C33</f>
        <v>0</v>
      </c>
      <c r="J31">
        <v>30</v>
      </c>
      <c r="K31" t="str">
        <f>IF(預金出納帳!B33="","普通預金",預金出納帳!E33)</f>
        <v>普通預金</v>
      </c>
      <c r="L31" t="str">
        <f>IF(預金出納帳!B33="",預金出納帳!$M$2,"　")</f>
        <v>広島銀行</v>
      </c>
      <c r="N31" t="str">
        <f t="shared" si="1"/>
        <v>対象外</v>
      </c>
      <c r="O31" s="1">
        <f>預金出納帳!B33+預金出納帳!C33</f>
        <v>0</v>
      </c>
      <c r="P31">
        <v>30</v>
      </c>
      <c r="Q31">
        <f>預金出納帳!F33</f>
        <v>0</v>
      </c>
      <c r="T31">
        <v>0</v>
      </c>
      <c r="W31">
        <v>0</v>
      </c>
      <c r="X31">
        <v>0</v>
      </c>
      <c r="Y31" t="s">
        <v>7</v>
      </c>
    </row>
    <row r="32" spans="1:25" x14ac:dyDescent="0.15">
      <c r="A32">
        <v>2000</v>
      </c>
      <c r="B32">
        <v>872</v>
      </c>
      <c r="D32" s="2">
        <f>預金出納帳!A34</f>
        <v>0</v>
      </c>
      <c r="E32" t="str">
        <f>IF(預金出納帳!B34="",預金出納帳!E34,"普通預金")</f>
        <v>　　　</v>
      </c>
      <c r="F32" t="str">
        <f>IF(預金出納帳!B34="","　",預金出納帳!$M$2)</f>
        <v>　</v>
      </c>
      <c r="H32" t="str">
        <f t="shared" si="0"/>
        <v>課税仕入8%</v>
      </c>
      <c r="I32" s="1">
        <f>預金出納帳!B34+預金出納帳!C34</f>
        <v>0</v>
      </c>
      <c r="J32">
        <v>31</v>
      </c>
      <c r="K32" t="str">
        <f>IF(預金出納帳!B34="","普通預金",預金出納帳!E34)</f>
        <v>普通預金</v>
      </c>
      <c r="L32" t="str">
        <f>IF(預金出納帳!B34="",預金出納帳!$M$2,"　")</f>
        <v>広島銀行</v>
      </c>
      <c r="N32" t="str">
        <f t="shared" si="1"/>
        <v>対象外</v>
      </c>
      <c r="O32" s="1">
        <f>預金出納帳!B34+預金出納帳!C34</f>
        <v>0</v>
      </c>
      <c r="P32">
        <v>31</v>
      </c>
      <c r="Q32">
        <f>預金出納帳!F34</f>
        <v>0</v>
      </c>
      <c r="T32">
        <v>0</v>
      </c>
      <c r="W32">
        <v>0</v>
      </c>
      <c r="X32">
        <v>0</v>
      </c>
      <c r="Y32" t="s">
        <v>7</v>
      </c>
    </row>
    <row r="33" spans="1:25" x14ac:dyDescent="0.15">
      <c r="A33">
        <v>2000</v>
      </c>
      <c r="B33">
        <v>872</v>
      </c>
      <c r="D33" s="2">
        <f>預金出納帳!A35</f>
        <v>0</v>
      </c>
      <c r="E33" t="str">
        <f>IF(預金出納帳!B35="",預金出納帳!E35,"普通預金")</f>
        <v>　　　</v>
      </c>
      <c r="F33" t="str">
        <f>IF(預金出納帳!B35="","　",預金出納帳!$M$2)</f>
        <v>　</v>
      </c>
      <c r="H33" t="str">
        <f t="shared" si="0"/>
        <v>課税仕入8%</v>
      </c>
      <c r="I33" s="1">
        <f>預金出納帳!B35+預金出納帳!C35</f>
        <v>0</v>
      </c>
      <c r="J33">
        <v>32</v>
      </c>
      <c r="K33" t="str">
        <f>IF(預金出納帳!B35="","普通預金",預金出納帳!E35)</f>
        <v>普通預金</v>
      </c>
      <c r="L33" t="str">
        <f>IF(預金出納帳!B35="",預金出納帳!$M$2,"　")</f>
        <v>広島銀行</v>
      </c>
      <c r="N33" t="str">
        <f t="shared" si="1"/>
        <v>対象外</v>
      </c>
      <c r="O33" s="1">
        <f>預金出納帳!B35+預金出納帳!C35</f>
        <v>0</v>
      </c>
      <c r="P33">
        <v>32</v>
      </c>
      <c r="Q33">
        <f>預金出納帳!F35</f>
        <v>0</v>
      </c>
      <c r="T33">
        <v>0</v>
      </c>
      <c r="W33">
        <v>0</v>
      </c>
      <c r="X33">
        <v>0</v>
      </c>
      <c r="Y33" t="s">
        <v>7</v>
      </c>
    </row>
    <row r="34" spans="1:25" x14ac:dyDescent="0.15">
      <c r="A34">
        <v>2000</v>
      </c>
      <c r="B34">
        <v>872</v>
      </c>
      <c r="D34" s="2">
        <f>預金出納帳!A36</f>
        <v>0</v>
      </c>
      <c r="E34" t="str">
        <f>IF(預金出納帳!B36="",預金出納帳!E36,"普通預金")</f>
        <v>　　　</v>
      </c>
      <c r="H34" t="str">
        <f t="shared" ref="H34:H41" si="2">IF(E34="現金","対象外",IF(E34="普通預金","対象外",IF(E34="租税公課","対象外",IF(E34="給料手当","対象外",IF(E34="買掛金","対象外",IF(E34="保険料","対象外","課税仕入8%"))))))</f>
        <v>課税仕入8%</v>
      </c>
      <c r="I34" s="1">
        <f>預金出納帳!B36+預金出納帳!C36</f>
        <v>0</v>
      </c>
      <c r="J34">
        <v>33</v>
      </c>
      <c r="K34" t="str">
        <f>IF(預金出納帳!B36=" ","普通預金",預金出納帳!E36)</f>
        <v>　　　</v>
      </c>
      <c r="N34" t="str">
        <f t="shared" ref="N34:N41" si="3">IF(K34="売上高","課税売上8%","対象外")</f>
        <v>対象外</v>
      </c>
      <c r="O34" s="1">
        <f>預金出納帳!B36+預金出納帳!C36</f>
        <v>0</v>
      </c>
      <c r="P34">
        <v>33</v>
      </c>
      <c r="Q34">
        <f>預金出納帳!F36</f>
        <v>0</v>
      </c>
      <c r="T34">
        <v>0</v>
      </c>
      <c r="W34">
        <v>0</v>
      </c>
      <c r="X34">
        <v>0</v>
      </c>
      <c r="Y34" t="s">
        <v>7</v>
      </c>
    </row>
    <row r="35" spans="1:25" x14ac:dyDescent="0.15">
      <c r="A35">
        <v>2000</v>
      </c>
      <c r="B35">
        <v>872</v>
      </c>
      <c r="D35" s="2">
        <f>預金出納帳!A37</f>
        <v>0</v>
      </c>
      <c r="E35" t="str">
        <f>IF(預金出納帳!B37="",預金出納帳!E37,"普通預金")</f>
        <v>　　　</v>
      </c>
      <c r="H35" t="str">
        <f t="shared" si="2"/>
        <v>課税仕入8%</v>
      </c>
      <c r="I35" s="1">
        <f>預金出納帳!B37+預金出納帳!C37</f>
        <v>0</v>
      </c>
      <c r="J35">
        <v>34</v>
      </c>
      <c r="K35" t="str">
        <f>IF(預金出納帳!B37=" ","普通預金",預金出納帳!E37)</f>
        <v>　　　</v>
      </c>
      <c r="N35" t="str">
        <f t="shared" si="3"/>
        <v>対象外</v>
      </c>
      <c r="O35" s="1">
        <f>預金出納帳!B37+預金出納帳!C37</f>
        <v>0</v>
      </c>
      <c r="P35">
        <v>34</v>
      </c>
      <c r="Q35">
        <f>預金出納帳!F37</f>
        <v>0</v>
      </c>
      <c r="T35">
        <v>0</v>
      </c>
      <c r="W35">
        <v>0</v>
      </c>
      <c r="X35">
        <v>0</v>
      </c>
      <c r="Y35" t="s">
        <v>7</v>
      </c>
    </row>
    <row r="36" spans="1:25" x14ac:dyDescent="0.15">
      <c r="A36">
        <v>2000</v>
      </c>
      <c r="B36">
        <v>872</v>
      </c>
      <c r="D36" s="2">
        <f>預金出納帳!A38</f>
        <v>0</v>
      </c>
      <c r="E36" t="str">
        <f>IF(預金出納帳!B38="",預金出納帳!E38,"普通預金")</f>
        <v>　　　</v>
      </c>
      <c r="H36" t="str">
        <f t="shared" si="2"/>
        <v>課税仕入8%</v>
      </c>
      <c r="I36" s="1">
        <f>預金出納帳!B38+預金出納帳!C38</f>
        <v>0</v>
      </c>
      <c r="J36">
        <v>35</v>
      </c>
      <c r="K36" t="str">
        <f>IF(預金出納帳!B38=" ","普通預金",預金出納帳!E38)</f>
        <v>　　　</v>
      </c>
      <c r="N36" t="str">
        <f t="shared" si="3"/>
        <v>対象外</v>
      </c>
      <c r="O36" s="1">
        <f>預金出納帳!B38+預金出納帳!C38</f>
        <v>0</v>
      </c>
      <c r="P36">
        <v>35</v>
      </c>
      <c r="Q36">
        <f>預金出納帳!F38</f>
        <v>0</v>
      </c>
      <c r="T36">
        <v>0</v>
      </c>
      <c r="W36">
        <v>0</v>
      </c>
      <c r="X36">
        <v>0</v>
      </c>
      <c r="Y36" t="s">
        <v>7</v>
      </c>
    </row>
    <row r="37" spans="1:25" x14ac:dyDescent="0.15">
      <c r="A37">
        <v>2000</v>
      </c>
      <c r="B37">
        <v>872</v>
      </c>
      <c r="D37" s="2">
        <f>預金出納帳!A39</f>
        <v>0</v>
      </c>
      <c r="E37" t="str">
        <f>IF(預金出納帳!B39="",預金出納帳!E39,"普通預金")</f>
        <v>　　　</v>
      </c>
      <c r="H37" t="str">
        <f t="shared" si="2"/>
        <v>課税仕入8%</v>
      </c>
      <c r="I37" s="1">
        <f>預金出納帳!B39+預金出納帳!C39</f>
        <v>0</v>
      </c>
      <c r="J37">
        <v>36</v>
      </c>
      <c r="K37" t="str">
        <f>IF(預金出納帳!B39=" ","普通預金",預金出納帳!E39)</f>
        <v>　　　</v>
      </c>
      <c r="N37" t="str">
        <f t="shared" si="3"/>
        <v>対象外</v>
      </c>
      <c r="O37" s="1">
        <f>預金出納帳!B39+預金出納帳!C39</f>
        <v>0</v>
      </c>
      <c r="P37">
        <v>36</v>
      </c>
      <c r="Q37">
        <f>預金出納帳!F39</f>
        <v>0</v>
      </c>
      <c r="T37">
        <v>0</v>
      </c>
      <c r="W37">
        <v>0</v>
      </c>
      <c r="X37">
        <v>0</v>
      </c>
      <c r="Y37" t="s">
        <v>7</v>
      </c>
    </row>
    <row r="38" spans="1:25" x14ac:dyDescent="0.15">
      <c r="A38">
        <v>2000</v>
      </c>
      <c r="B38">
        <v>872</v>
      </c>
      <c r="D38" s="2">
        <f>預金出納帳!A40</f>
        <v>0</v>
      </c>
      <c r="E38" t="str">
        <f>IF(預金出納帳!B40="",預金出納帳!E40,"普通預金")</f>
        <v>　　　</v>
      </c>
      <c r="H38" t="str">
        <f t="shared" si="2"/>
        <v>課税仕入8%</v>
      </c>
      <c r="I38" s="1">
        <f>預金出納帳!B40+預金出納帳!C40</f>
        <v>0</v>
      </c>
      <c r="J38">
        <v>37</v>
      </c>
      <c r="K38" t="str">
        <f>IF(預金出納帳!B40=" ","普通預金",預金出納帳!E40)</f>
        <v>　　　</v>
      </c>
      <c r="N38" t="str">
        <f t="shared" si="3"/>
        <v>対象外</v>
      </c>
      <c r="O38" s="1">
        <f>預金出納帳!B40+預金出納帳!C40</f>
        <v>0</v>
      </c>
      <c r="P38">
        <v>37</v>
      </c>
      <c r="Q38">
        <f>預金出納帳!F40</f>
        <v>0</v>
      </c>
      <c r="T38">
        <v>0</v>
      </c>
      <c r="W38">
        <v>0</v>
      </c>
      <c r="X38">
        <v>0</v>
      </c>
      <c r="Y38" t="s">
        <v>7</v>
      </c>
    </row>
    <row r="39" spans="1:25" x14ac:dyDescent="0.15">
      <c r="A39">
        <v>2000</v>
      </c>
      <c r="B39">
        <v>872</v>
      </c>
      <c r="D39" s="2">
        <f>預金出納帳!A41</f>
        <v>0</v>
      </c>
      <c r="E39" t="str">
        <f>IF(預金出納帳!B41="",預金出納帳!E41,"普通預金")</f>
        <v>　　　</v>
      </c>
      <c r="H39" t="str">
        <f t="shared" si="2"/>
        <v>課税仕入8%</v>
      </c>
      <c r="I39" s="1">
        <f>預金出納帳!B41+預金出納帳!C41</f>
        <v>0</v>
      </c>
      <c r="J39">
        <v>38</v>
      </c>
      <c r="K39" t="str">
        <f>IF(預金出納帳!B41=" ","普通預金",預金出納帳!E41)</f>
        <v>　　　</v>
      </c>
      <c r="N39" t="str">
        <f t="shared" si="3"/>
        <v>対象外</v>
      </c>
      <c r="O39" s="1">
        <f>預金出納帳!B41+預金出納帳!C41</f>
        <v>0</v>
      </c>
      <c r="P39">
        <v>38</v>
      </c>
      <c r="Q39">
        <f>預金出納帳!F41</f>
        <v>0</v>
      </c>
      <c r="T39">
        <v>0</v>
      </c>
      <c r="W39">
        <v>0</v>
      </c>
      <c r="X39">
        <v>0</v>
      </c>
      <c r="Y39" t="s">
        <v>7</v>
      </c>
    </row>
    <row r="40" spans="1:25" x14ac:dyDescent="0.15">
      <c r="A40">
        <v>2000</v>
      </c>
      <c r="B40">
        <v>872</v>
      </c>
      <c r="D40" s="2">
        <f>預金出納帳!A42</f>
        <v>0</v>
      </c>
      <c r="E40" t="str">
        <f>IF(預金出納帳!B42="",預金出納帳!E42,"普通預金")</f>
        <v>　　　</v>
      </c>
      <c r="H40" t="str">
        <f t="shared" si="2"/>
        <v>課税仕入8%</v>
      </c>
      <c r="I40" s="1">
        <f>預金出納帳!B42+預金出納帳!C42</f>
        <v>0</v>
      </c>
      <c r="J40">
        <v>39</v>
      </c>
      <c r="K40" t="str">
        <f>IF(預金出納帳!B42=" ","普通預金",預金出納帳!E42)</f>
        <v>　　　</v>
      </c>
      <c r="N40" t="str">
        <f t="shared" si="3"/>
        <v>対象外</v>
      </c>
      <c r="O40" s="1">
        <f>預金出納帳!B42+預金出納帳!C42</f>
        <v>0</v>
      </c>
      <c r="P40">
        <v>39</v>
      </c>
      <c r="Q40">
        <f>預金出納帳!F42</f>
        <v>0</v>
      </c>
      <c r="T40">
        <v>0</v>
      </c>
      <c r="W40">
        <v>0</v>
      </c>
      <c r="X40">
        <v>0</v>
      </c>
      <c r="Y40" t="s">
        <v>7</v>
      </c>
    </row>
    <row r="41" spans="1:25" x14ac:dyDescent="0.15">
      <c r="A41">
        <v>2000</v>
      </c>
      <c r="B41">
        <v>872</v>
      </c>
      <c r="D41" s="2">
        <f>預金出納帳!A43</f>
        <v>0</v>
      </c>
      <c r="E41" t="str">
        <f>IF(預金出納帳!B43="",預金出納帳!E43,"普通預金")</f>
        <v>　　　</v>
      </c>
      <c r="H41" t="str">
        <f t="shared" si="2"/>
        <v>課税仕入8%</v>
      </c>
      <c r="I41" s="1">
        <f>預金出納帳!B43+預金出納帳!C43</f>
        <v>0</v>
      </c>
      <c r="J41">
        <v>40</v>
      </c>
      <c r="K41" t="str">
        <f>IF(預金出納帳!B43=" ","普通預金",預金出納帳!E43)</f>
        <v>　　　</v>
      </c>
      <c r="N41" t="str">
        <f t="shared" si="3"/>
        <v>対象外</v>
      </c>
      <c r="O41" s="1">
        <f>預金出納帳!B43+預金出納帳!C43</f>
        <v>0</v>
      </c>
      <c r="P41">
        <v>40</v>
      </c>
      <c r="Q41">
        <f>預金出納帳!F43</f>
        <v>0</v>
      </c>
      <c r="T41">
        <v>0</v>
      </c>
      <c r="W41">
        <v>0</v>
      </c>
      <c r="X41">
        <v>0</v>
      </c>
      <c r="Y41" t="s">
        <v>7</v>
      </c>
    </row>
    <row r="42" spans="1:25" x14ac:dyDescent="0.15">
      <c r="A42">
        <v>2000</v>
      </c>
      <c r="B42">
        <v>872</v>
      </c>
      <c r="D42" s="2">
        <f>預金出納帳!A44</f>
        <v>0</v>
      </c>
      <c r="E42" t="str">
        <f>IF(預金出納帳!B44="",預金出納帳!E44,"現金")</f>
        <v>　　　</v>
      </c>
      <c r="H42" t="str">
        <f t="shared" ref="H42:H65" si="4">IF(E42="現金","対象外",IF(E42="普通預金","対象外",IF(E42="租税公課","対象外",IF(E42="給料手当","対象外","課税仕入8%"))))</f>
        <v>課税仕入8%</v>
      </c>
      <c r="I42" s="1">
        <f>預金出納帳!B44+預金出納帳!C44</f>
        <v>0</v>
      </c>
      <c r="J42">
        <v>41</v>
      </c>
      <c r="K42" t="str">
        <f>IF(預金出納帳!B44="","現金",預金出納帳!E44)</f>
        <v>現金</v>
      </c>
      <c r="N42" t="str">
        <f t="shared" ref="N42:N65" si="5">IF(K42="売上高","課税売上8%","対象外")</f>
        <v>対象外</v>
      </c>
      <c r="O42" s="1">
        <f>預金出納帳!B44+預金出納帳!C44</f>
        <v>0</v>
      </c>
      <c r="P42">
        <v>41</v>
      </c>
      <c r="Q42">
        <f>預金出納帳!F44</f>
        <v>0</v>
      </c>
      <c r="T42">
        <v>0</v>
      </c>
      <c r="W42">
        <v>0</v>
      </c>
      <c r="X42">
        <v>0</v>
      </c>
      <c r="Y42" t="s">
        <v>7</v>
      </c>
    </row>
    <row r="43" spans="1:25" x14ac:dyDescent="0.15">
      <c r="A43">
        <v>2000</v>
      </c>
      <c r="B43">
        <v>872</v>
      </c>
      <c r="D43" s="2">
        <f>預金出納帳!A45</f>
        <v>0</v>
      </c>
      <c r="E43" t="str">
        <f>IF(預金出納帳!B45="",預金出納帳!E45,"現金")</f>
        <v>　　　</v>
      </c>
      <c r="H43" t="str">
        <f t="shared" si="4"/>
        <v>課税仕入8%</v>
      </c>
      <c r="I43" s="1">
        <f>預金出納帳!B45+預金出納帳!C45</f>
        <v>0</v>
      </c>
      <c r="J43">
        <v>42</v>
      </c>
      <c r="K43" t="str">
        <f>IF(預金出納帳!B45="","現金",預金出納帳!E45)</f>
        <v>現金</v>
      </c>
      <c r="N43" t="str">
        <f t="shared" si="5"/>
        <v>対象外</v>
      </c>
      <c r="O43" s="1">
        <f>預金出納帳!B45+預金出納帳!C45</f>
        <v>0</v>
      </c>
      <c r="P43">
        <v>42</v>
      </c>
      <c r="Q43">
        <f>預金出納帳!F45</f>
        <v>0</v>
      </c>
      <c r="T43">
        <v>0</v>
      </c>
      <c r="W43">
        <v>0</v>
      </c>
      <c r="X43">
        <v>0</v>
      </c>
      <c r="Y43" t="s">
        <v>7</v>
      </c>
    </row>
    <row r="44" spans="1:25" x14ac:dyDescent="0.15">
      <c r="A44">
        <v>2000</v>
      </c>
      <c r="B44">
        <v>872</v>
      </c>
      <c r="D44" s="2">
        <f>預金出納帳!A46</f>
        <v>0</v>
      </c>
      <c r="E44" t="str">
        <f>IF(預金出納帳!B46="",預金出納帳!E46,"現金")</f>
        <v>　　　</v>
      </c>
      <c r="H44" t="str">
        <f t="shared" si="4"/>
        <v>課税仕入8%</v>
      </c>
      <c r="I44" s="1">
        <f>預金出納帳!B46+預金出納帳!C46</f>
        <v>0</v>
      </c>
      <c r="J44">
        <v>43</v>
      </c>
      <c r="K44" t="str">
        <f>IF(預金出納帳!B46="","現金",預金出納帳!E46)</f>
        <v>現金</v>
      </c>
      <c r="N44" t="str">
        <f t="shared" si="5"/>
        <v>対象外</v>
      </c>
      <c r="O44" s="1">
        <f>預金出納帳!B46+預金出納帳!C46</f>
        <v>0</v>
      </c>
      <c r="P44">
        <v>43</v>
      </c>
      <c r="Q44">
        <f>預金出納帳!F46</f>
        <v>0</v>
      </c>
      <c r="T44">
        <v>0</v>
      </c>
      <c r="W44">
        <v>0</v>
      </c>
      <c r="X44">
        <v>0</v>
      </c>
      <c r="Y44" t="s">
        <v>7</v>
      </c>
    </row>
    <row r="45" spans="1:25" x14ac:dyDescent="0.15">
      <c r="A45">
        <v>2000</v>
      </c>
      <c r="B45">
        <v>872</v>
      </c>
      <c r="D45" s="2">
        <f>預金出納帳!A47</f>
        <v>0</v>
      </c>
      <c r="E45" t="str">
        <f>IF(預金出納帳!B47="",預金出納帳!E47,"現金")</f>
        <v>　　　</v>
      </c>
      <c r="H45" t="str">
        <f t="shared" si="4"/>
        <v>課税仕入8%</v>
      </c>
      <c r="I45" s="1">
        <f>預金出納帳!B47+預金出納帳!C47</f>
        <v>0</v>
      </c>
      <c r="J45">
        <v>44</v>
      </c>
      <c r="K45" t="str">
        <f>IF(預金出納帳!B47="","現金",預金出納帳!E47)</f>
        <v>現金</v>
      </c>
      <c r="N45" t="str">
        <f t="shared" si="5"/>
        <v>対象外</v>
      </c>
      <c r="O45" s="1">
        <f>預金出納帳!B47+預金出納帳!C47</f>
        <v>0</v>
      </c>
      <c r="P45">
        <v>44</v>
      </c>
      <c r="Q45">
        <f>預金出納帳!F47</f>
        <v>0</v>
      </c>
      <c r="T45">
        <v>0</v>
      </c>
      <c r="W45">
        <v>0</v>
      </c>
      <c r="X45">
        <v>0</v>
      </c>
      <c r="Y45" t="s">
        <v>7</v>
      </c>
    </row>
    <row r="46" spans="1:25" x14ac:dyDescent="0.15">
      <c r="A46">
        <v>2000</v>
      </c>
      <c r="B46">
        <v>872</v>
      </c>
      <c r="D46" s="2">
        <f>預金出納帳!A48</f>
        <v>0</v>
      </c>
      <c r="E46" t="str">
        <f>IF(預金出納帳!B48="",預金出納帳!E48,"現金")</f>
        <v>　　　</v>
      </c>
      <c r="H46" t="str">
        <f t="shared" si="4"/>
        <v>課税仕入8%</v>
      </c>
      <c r="I46" s="1">
        <f>預金出納帳!B48+預金出納帳!C48</f>
        <v>0</v>
      </c>
      <c r="J46">
        <v>45</v>
      </c>
      <c r="K46" t="str">
        <f>IF(預金出納帳!B48="","現金",預金出納帳!E48)</f>
        <v>現金</v>
      </c>
      <c r="N46" t="str">
        <f t="shared" si="5"/>
        <v>対象外</v>
      </c>
      <c r="O46" s="1">
        <f>預金出納帳!B48+預金出納帳!C48</f>
        <v>0</v>
      </c>
      <c r="P46">
        <v>45</v>
      </c>
      <c r="Q46">
        <f>預金出納帳!F48</f>
        <v>0</v>
      </c>
      <c r="T46">
        <v>0</v>
      </c>
      <c r="W46">
        <v>0</v>
      </c>
      <c r="X46">
        <v>0</v>
      </c>
      <c r="Y46" t="s">
        <v>7</v>
      </c>
    </row>
    <row r="47" spans="1:25" x14ac:dyDescent="0.15">
      <c r="A47">
        <v>2000</v>
      </c>
      <c r="B47">
        <v>872</v>
      </c>
      <c r="D47" s="2">
        <f>預金出納帳!A49</f>
        <v>0</v>
      </c>
      <c r="E47" t="str">
        <f>IF(預金出納帳!B49="",預金出納帳!E49,"現金")</f>
        <v>　　　</v>
      </c>
      <c r="H47" t="str">
        <f t="shared" si="4"/>
        <v>課税仕入8%</v>
      </c>
      <c r="I47" s="1">
        <f>預金出納帳!B49+預金出納帳!C49</f>
        <v>0</v>
      </c>
      <c r="J47">
        <v>46</v>
      </c>
      <c r="K47" t="str">
        <f>IF(預金出納帳!B49="","現金",預金出納帳!E49)</f>
        <v>現金</v>
      </c>
      <c r="N47" t="str">
        <f t="shared" si="5"/>
        <v>対象外</v>
      </c>
      <c r="O47" s="1">
        <f>預金出納帳!B49+預金出納帳!C49</f>
        <v>0</v>
      </c>
      <c r="P47">
        <v>46</v>
      </c>
      <c r="Q47">
        <f>預金出納帳!F49</f>
        <v>0</v>
      </c>
      <c r="T47">
        <v>0</v>
      </c>
      <c r="W47">
        <v>0</v>
      </c>
      <c r="X47">
        <v>0</v>
      </c>
      <c r="Y47" t="s">
        <v>7</v>
      </c>
    </row>
    <row r="48" spans="1:25" x14ac:dyDescent="0.15">
      <c r="A48">
        <v>2000</v>
      </c>
      <c r="B48">
        <v>872</v>
      </c>
      <c r="D48" s="2">
        <f>預金出納帳!A50</f>
        <v>0</v>
      </c>
      <c r="E48" t="str">
        <f>IF(預金出納帳!B50="",預金出納帳!E50,"現金")</f>
        <v>　　　</v>
      </c>
      <c r="H48" t="str">
        <f t="shared" si="4"/>
        <v>課税仕入8%</v>
      </c>
      <c r="I48" s="1">
        <f>預金出納帳!B50+預金出納帳!C50</f>
        <v>0</v>
      </c>
      <c r="J48">
        <v>47</v>
      </c>
      <c r="K48" t="str">
        <f>IF(預金出納帳!B50="","現金",預金出納帳!E50)</f>
        <v>現金</v>
      </c>
      <c r="N48" t="str">
        <f t="shared" si="5"/>
        <v>対象外</v>
      </c>
      <c r="O48" s="1">
        <f>預金出納帳!B50+預金出納帳!C50</f>
        <v>0</v>
      </c>
      <c r="P48">
        <v>47</v>
      </c>
      <c r="Q48">
        <f>預金出納帳!F50</f>
        <v>0</v>
      </c>
      <c r="T48">
        <v>0</v>
      </c>
      <c r="W48">
        <v>0</v>
      </c>
      <c r="X48">
        <v>0</v>
      </c>
      <c r="Y48" t="s">
        <v>7</v>
      </c>
    </row>
    <row r="49" spans="1:25" x14ac:dyDescent="0.15">
      <c r="A49">
        <v>2000</v>
      </c>
      <c r="B49">
        <v>872</v>
      </c>
      <c r="D49" s="2">
        <f>預金出納帳!A51</f>
        <v>0</v>
      </c>
      <c r="E49" t="str">
        <f>IF(預金出納帳!B51="",預金出納帳!E51,"現金")</f>
        <v>　　　</v>
      </c>
      <c r="H49" t="str">
        <f t="shared" si="4"/>
        <v>課税仕入8%</v>
      </c>
      <c r="I49" s="1">
        <f>預金出納帳!B51+預金出納帳!C51</f>
        <v>0</v>
      </c>
      <c r="J49">
        <v>48</v>
      </c>
      <c r="K49" t="str">
        <f>IF(預金出納帳!B51="","現金",預金出納帳!E51)</f>
        <v>現金</v>
      </c>
      <c r="N49" t="str">
        <f t="shared" si="5"/>
        <v>対象外</v>
      </c>
      <c r="O49" s="1">
        <f>預金出納帳!B51+預金出納帳!C51</f>
        <v>0</v>
      </c>
      <c r="P49">
        <v>48</v>
      </c>
      <c r="Q49">
        <f>預金出納帳!F51</f>
        <v>0</v>
      </c>
      <c r="T49">
        <v>0</v>
      </c>
      <c r="W49">
        <v>0</v>
      </c>
      <c r="X49">
        <v>0</v>
      </c>
      <c r="Y49" t="s">
        <v>7</v>
      </c>
    </row>
    <row r="50" spans="1:25" x14ac:dyDescent="0.15">
      <c r="A50">
        <v>2000</v>
      </c>
      <c r="B50">
        <v>872</v>
      </c>
      <c r="D50" s="2">
        <f>預金出納帳!A52</f>
        <v>0</v>
      </c>
      <c r="E50" t="str">
        <f>IF(預金出納帳!B52="",預金出納帳!E52,"現金")</f>
        <v>　　　</v>
      </c>
      <c r="H50" t="str">
        <f t="shared" si="4"/>
        <v>課税仕入8%</v>
      </c>
      <c r="I50" s="1">
        <f>預金出納帳!B52+預金出納帳!C52</f>
        <v>0</v>
      </c>
      <c r="J50">
        <v>49</v>
      </c>
      <c r="K50" t="str">
        <f>IF(預金出納帳!B52="","現金",預金出納帳!E52)</f>
        <v>現金</v>
      </c>
      <c r="N50" t="str">
        <f t="shared" si="5"/>
        <v>対象外</v>
      </c>
      <c r="O50" s="1">
        <f>預金出納帳!B52+預金出納帳!C52</f>
        <v>0</v>
      </c>
      <c r="P50">
        <v>49</v>
      </c>
      <c r="Q50">
        <f>預金出納帳!F52</f>
        <v>0</v>
      </c>
      <c r="T50">
        <v>0</v>
      </c>
      <c r="W50">
        <v>0</v>
      </c>
      <c r="X50">
        <v>0</v>
      </c>
      <c r="Y50" t="s">
        <v>7</v>
      </c>
    </row>
    <row r="51" spans="1:25" x14ac:dyDescent="0.15">
      <c r="A51">
        <v>2000</v>
      </c>
      <c r="B51">
        <v>872</v>
      </c>
      <c r="D51" s="2">
        <f>預金出納帳!A53</f>
        <v>0</v>
      </c>
      <c r="E51" t="str">
        <f>IF(預金出納帳!B53="",預金出納帳!E53,"現金")</f>
        <v>　　　</v>
      </c>
      <c r="H51" t="str">
        <f t="shared" si="4"/>
        <v>課税仕入8%</v>
      </c>
      <c r="I51" s="1">
        <f>預金出納帳!B53+預金出納帳!C53</f>
        <v>0</v>
      </c>
      <c r="J51">
        <v>50</v>
      </c>
      <c r="K51" t="str">
        <f>IF(預金出納帳!B53="","現金",預金出納帳!E53)</f>
        <v>現金</v>
      </c>
      <c r="N51" t="str">
        <f t="shared" si="5"/>
        <v>対象外</v>
      </c>
      <c r="O51" s="1">
        <f>預金出納帳!B53+預金出納帳!C53</f>
        <v>0</v>
      </c>
      <c r="P51">
        <v>50</v>
      </c>
      <c r="Q51">
        <f>預金出納帳!F53</f>
        <v>0</v>
      </c>
      <c r="T51">
        <v>0</v>
      </c>
      <c r="W51">
        <v>0</v>
      </c>
      <c r="X51">
        <v>0</v>
      </c>
      <c r="Y51" t="s">
        <v>7</v>
      </c>
    </row>
    <row r="52" spans="1:25" x14ac:dyDescent="0.15">
      <c r="A52">
        <v>2000</v>
      </c>
      <c r="B52">
        <v>872</v>
      </c>
      <c r="D52" s="2">
        <f>預金出納帳!A54</f>
        <v>0</v>
      </c>
      <c r="E52" t="str">
        <f>IF(預金出納帳!B54="",預金出納帳!E54,"現金")</f>
        <v>　　　</v>
      </c>
      <c r="H52" t="str">
        <f t="shared" si="4"/>
        <v>課税仕入8%</v>
      </c>
      <c r="I52" s="1">
        <f>預金出納帳!B54+預金出納帳!C54</f>
        <v>0</v>
      </c>
      <c r="J52">
        <v>51</v>
      </c>
      <c r="K52" t="str">
        <f>IF(預金出納帳!B54="","現金",預金出納帳!E54)</f>
        <v>現金</v>
      </c>
      <c r="N52" t="str">
        <f t="shared" si="5"/>
        <v>対象外</v>
      </c>
      <c r="O52" s="1">
        <f>預金出納帳!B54+預金出納帳!C54</f>
        <v>0</v>
      </c>
      <c r="P52">
        <v>51</v>
      </c>
      <c r="Q52">
        <f>預金出納帳!F54</f>
        <v>0</v>
      </c>
      <c r="T52">
        <v>0</v>
      </c>
      <c r="W52">
        <v>0</v>
      </c>
      <c r="X52">
        <v>0</v>
      </c>
      <c r="Y52" t="s">
        <v>7</v>
      </c>
    </row>
    <row r="53" spans="1:25" x14ac:dyDescent="0.15">
      <c r="A53">
        <v>2000</v>
      </c>
      <c r="B53">
        <v>872</v>
      </c>
      <c r="D53" s="2">
        <f>預金出納帳!A55</f>
        <v>0</v>
      </c>
      <c r="E53" t="str">
        <f>IF(預金出納帳!B55="",預金出納帳!E55,"現金")</f>
        <v>　　　</v>
      </c>
      <c r="H53" t="str">
        <f t="shared" si="4"/>
        <v>課税仕入8%</v>
      </c>
      <c r="I53" s="1">
        <f>預金出納帳!B55+預金出納帳!C55</f>
        <v>0</v>
      </c>
      <c r="J53">
        <v>52</v>
      </c>
      <c r="K53" t="str">
        <f>IF(預金出納帳!B55="","現金",預金出納帳!E55)</f>
        <v>現金</v>
      </c>
      <c r="N53" t="str">
        <f t="shared" si="5"/>
        <v>対象外</v>
      </c>
      <c r="O53" s="1">
        <f>預金出納帳!B55+預金出納帳!C55</f>
        <v>0</v>
      </c>
      <c r="P53">
        <v>52</v>
      </c>
      <c r="Q53">
        <f>預金出納帳!F55</f>
        <v>0</v>
      </c>
      <c r="T53">
        <v>0</v>
      </c>
      <c r="W53">
        <v>0</v>
      </c>
      <c r="X53">
        <v>0</v>
      </c>
      <c r="Y53" t="s">
        <v>7</v>
      </c>
    </row>
    <row r="54" spans="1:25" x14ac:dyDescent="0.15">
      <c r="A54">
        <v>2000</v>
      </c>
      <c r="B54">
        <v>872</v>
      </c>
      <c r="D54" s="2">
        <f>預金出納帳!A56</f>
        <v>0</v>
      </c>
      <c r="E54" t="str">
        <f>IF(預金出納帳!B56="",預金出納帳!E56,"現金")</f>
        <v>　　　</v>
      </c>
      <c r="H54" t="str">
        <f t="shared" si="4"/>
        <v>課税仕入8%</v>
      </c>
      <c r="I54" s="1">
        <f>預金出納帳!B56+預金出納帳!C56</f>
        <v>0</v>
      </c>
      <c r="J54">
        <v>53</v>
      </c>
      <c r="K54" t="str">
        <f>IF(預金出納帳!B56="","現金",預金出納帳!E56)</f>
        <v>現金</v>
      </c>
      <c r="N54" t="str">
        <f t="shared" si="5"/>
        <v>対象外</v>
      </c>
      <c r="O54" s="1">
        <f>預金出納帳!B56+預金出納帳!C56</f>
        <v>0</v>
      </c>
      <c r="P54">
        <v>53</v>
      </c>
      <c r="Q54">
        <f>預金出納帳!F56</f>
        <v>0</v>
      </c>
      <c r="T54">
        <v>0</v>
      </c>
      <c r="W54">
        <v>0</v>
      </c>
      <c r="X54">
        <v>0</v>
      </c>
      <c r="Y54" t="s">
        <v>7</v>
      </c>
    </row>
    <row r="55" spans="1:25" x14ac:dyDescent="0.15">
      <c r="A55">
        <v>2000</v>
      </c>
      <c r="B55">
        <v>872</v>
      </c>
      <c r="D55" s="2">
        <f>預金出納帳!A57</f>
        <v>0</v>
      </c>
      <c r="E55" t="str">
        <f>IF(預金出納帳!B57="",預金出納帳!E57,"現金")</f>
        <v>　　　</v>
      </c>
      <c r="H55" t="str">
        <f t="shared" si="4"/>
        <v>課税仕入8%</v>
      </c>
      <c r="I55" s="1">
        <f>預金出納帳!B57+預金出納帳!C57</f>
        <v>0</v>
      </c>
      <c r="J55">
        <v>54</v>
      </c>
      <c r="K55" t="str">
        <f>IF(預金出納帳!B57="","現金",預金出納帳!E57)</f>
        <v>現金</v>
      </c>
      <c r="N55" t="str">
        <f t="shared" si="5"/>
        <v>対象外</v>
      </c>
      <c r="O55" s="1">
        <f>預金出納帳!B57+預金出納帳!C57</f>
        <v>0</v>
      </c>
      <c r="P55">
        <v>54</v>
      </c>
      <c r="Q55">
        <f>預金出納帳!F57</f>
        <v>0</v>
      </c>
      <c r="T55">
        <v>0</v>
      </c>
      <c r="W55">
        <v>0</v>
      </c>
      <c r="X55">
        <v>0</v>
      </c>
      <c r="Y55" t="s">
        <v>7</v>
      </c>
    </row>
    <row r="56" spans="1:25" x14ac:dyDescent="0.15">
      <c r="A56">
        <v>2000</v>
      </c>
      <c r="B56">
        <v>872</v>
      </c>
      <c r="D56" s="2">
        <f>預金出納帳!A58</f>
        <v>0</v>
      </c>
      <c r="E56" t="str">
        <f>IF(預金出納帳!B58="",預金出納帳!E58,"現金")</f>
        <v>　　　</v>
      </c>
      <c r="H56" t="str">
        <f t="shared" si="4"/>
        <v>課税仕入8%</v>
      </c>
      <c r="I56" s="1">
        <f>預金出納帳!B58+預金出納帳!C58</f>
        <v>0</v>
      </c>
      <c r="J56">
        <v>55</v>
      </c>
      <c r="K56" t="str">
        <f>IF(預金出納帳!B58="","現金",預金出納帳!E58)</f>
        <v>現金</v>
      </c>
      <c r="N56" t="str">
        <f t="shared" si="5"/>
        <v>対象外</v>
      </c>
      <c r="O56" s="1">
        <f>預金出納帳!B58+預金出納帳!C58</f>
        <v>0</v>
      </c>
      <c r="P56">
        <v>55</v>
      </c>
      <c r="Q56">
        <f>預金出納帳!F58</f>
        <v>0</v>
      </c>
      <c r="T56">
        <v>0</v>
      </c>
      <c r="W56">
        <v>0</v>
      </c>
      <c r="X56">
        <v>0</v>
      </c>
      <c r="Y56" t="s">
        <v>7</v>
      </c>
    </row>
    <row r="57" spans="1:25" x14ac:dyDescent="0.15">
      <c r="A57">
        <v>2000</v>
      </c>
      <c r="B57">
        <v>872</v>
      </c>
      <c r="D57" s="2">
        <f>預金出納帳!A59</f>
        <v>0</v>
      </c>
      <c r="E57" t="str">
        <f>IF(預金出納帳!B59="",預金出納帳!E59,"現金")</f>
        <v>　　　</v>
      </c>
      <c r="H57" t="str">
        <f t="shared" si="4"/>
        <v>課税仕入8%</v>
      </c>
      <c r="I57" s="1">
        <f>預金出納帳!B59+預金出納帳!C59</f>
        <v>0</v>
      </c>
      <c r="J57">
        <v>56</v>
      </c>
      <c r="K57" t="str">
        <f>IF(預金出納帳!B59="","現金",預金出納帳!E59)</f>
        <v>現金</v>
      </c>
      <c r="N57" t="str">
        <f t="shared" si="5"/>
        <v>対象外</v>
      </c>
      <c r="O57" s="1">
        <f>預金出納帳!B59+預金出納帳!C59</f>
        <v>0</v>
      </c>
      <c r="P57">
        <v>56</v>
      </c>
      <c r="Q57">
        <f>預金出納帳!F59</f>
        <v>0</v>
      </c>
      <c r="T57">
        <v>0</v>
      </c>
      <c r="W57">
        <v>0</v>
      </c>
      <c r="X57">
        <v>0</v>
      </c>
      <c r="Y57" t="s">
        <v>7</v>
      </c>
    </row>
    <row r="58" spans="1:25" x14ac:dyDescent="0.15">
      <c r="A58">
        <v>2000</v>
      </c>
      <c r="B58">
        <v>872</v>
      </c>
      <c r="D58" s="2">
        <f>預金出納帳!A60</f>
        <v>0</v>
      </c>
      <c r="E58" t="str">
        <f>IF(預金出納帳!B60="",預金出納帳!E60,"現金")</f>
        <v>　　　</v>
      </c>
      <c r="H58" t="str">
        <f t="shared" si="4"/>
        <v>課税仕入8%</v>
      </c>
      <c r="I58" s="1">
        <f>預金出納帳!B60+預金出納帳!C60</f>
        <v>0</v>
      </c>
      <c r="J58">
        <v>57</v>
      </c>
      <c r="K58" t="str">
        <f>IF(預金出納帳!B60="","現金",預金出納帳!E60)</f>
        <v>現金</v>
      </c>
      <c r="N58" t="str">
        <f t="shared" si="5"/>
        <v>対象外</v>
      </c>
      <c r="O58" s="1">
        <f>預金出納帳!B60+預金出納帳!C60</f>
        <v>0</v>
      </c>
      <c r="P58">
        <v>57</v>
      </c>
      <c r="Q58">
        <f>預金出納帳!F60</f>
        <v>0</v>
      </c>
      <c r="T58">
        <v>0</v>
      </c>
      <c r="W58">
        <v>0</v>
      </c>
      <c r="X58">
        <v>0</v>
      </c>
      <c r="Y58" t="s">
        <v>7</v>
      </c>
    </row>
    <row r="59" spans="1:25" x14ac:dyDescent="0.15">
      <c r="A59">
        <v>2000</v>
      </c>
      <c r="B59">
        <v>872</v>
      </c>
      <c r="D59" s="2">
        <f>預金出納帳!A61</f>
        <v>0</v>
      </c>
      <c r="E59" t="str">
        <f>IF(預金出納帳!B61="",預金出納帳!E61,"現金")</f>
        <v>　　　</v>
      </c>
      <c r="H59" t="str">
        <f t="shared" si="4"/>
        <v>課税仕入8%</v>
      </c>
      <c r="I59" s="1">
        <f>預金出納帳!B61+預金出納帳!C61</f>
        <v>0</v>
      </c>
      <c r="J59">
        <v>58</v>
      </c>
      <c r="K59" t="str">
        <f>IF(預金出納帳!B61="","現金",預金出納帳!E61)</f>
        <v>現金</v>
      </c>
      <c r="N59" t="str">
        <f t="shared" si="5"/>
        <v>対象外</v>
      </c>
      <c r="O59" s="1">
        <f>預金出納帳!B61+預金出納帳!C61</f>
        <v>0</v>
      </c>
      <c r="P59">
        <v>58</v>
      </c>
      <c r="Q59">
        <f>預金出納帳!F61</f>
        <v>0</v>
      </c>
      <c r="T59">
        <v>0</v>
      </c>
      <c r="W59">
        <v>0</v>
      </c>
      <c r="X59">
        <v>0</v>
      </c>
      <c r="Y59" t="s">
        <v>7</v>
      </c>
    </row>
    <row r="60" spans="1:25" x14ac:dyDescent="0.15">
      <c r="A60">
        <v>2000</v>
      </c>
      <c r="B60">
        <v>872</v>
      </c>
      <c r="D60" s="2">
        <f>預金出納帳!A62</f>
        <v>0</v>
      </c>
      <c r="E60" t="str">
        <f>IF(預金出納帳!B62="",預金出納帳!E62,"現金")</f>
        <v>　　　</v>
      </c>
      <c r="H60" t="str">
        <f t="shared" si="4"/>
        <v>課税仕入8%</v>
      </c>
      <c r="I60" s="1">
        <f>預金出納帳!B62+預金出納帳!C62</f>
        <v>0</v>
      </c>
      <c r="J60">
        <v>59</v>
      </c>
      <c r="K60" t="str">
        <f>IF(預金出納帳!B62="","現金",預金出納帳!E62)</f>
        <v>現金</v>
      </c>
      <c r="N60" t="str">
        <f t="shared" si="5"/>
        <v>対象外</v>
      </c>
      <c r="O60" s="1">
        <f>預金出納帳!B62+預金出納帳!C62</f>
        <v>0</v>
      </c>
      <c r="P60">
        <v>59</v>
      </c>
      <c r="Q60">
        <f>預金出納帳!F62</f>
        <v>0</v>
      </c>
      <c r="T60">
        <v>0</v>
      </c>
      <c r="W60">
        <v>0</v>
      </c>
      <c r="X60">
        <v>0</v>
      </c>
      <c r="Y60" t="s">
        <v>7</v>
      </c>
    </row>
    <row r="61" spans="1:25" x14ac:dyDescent="0.15">
      <c r="A61">
        <v>2000</v>
      </c>
      <c r="B61">
        <v>872</v>
      </c>
      <c r="D61" s="2">
        <f>預金出納帳!A63</f>
        <v>0</v>
      </c>
      <c r="E61" t="str">
        <f>IF(預金出納帳!B63="",預金出納帳!E63,"現金")</f>
        <v>　　　</v>
      </c>
      <c r="H61" t="str">
        <f t="shared" si="4"/>
        <v>課税仕入8%</v>
      </c>
      <c r="I61" s="1">
        <f>預金出納帳!B63+預金出納帳!C63</f>
        <v>0</v>
      </c>
      <c r="J61">
        <v>60</v>
      </c>
      <c r="K61" t="str">
        <f>IF(預金出納帳!B63="","現金",預金出納帳!E63)</f>
        <v>現金</v>
      </c>
      <c r="N61" t="str">
        <f t="shared" si="5"/>
        <v>対象外</v>
      </c>
      <c r="O61" s="1">
        <f>預金出納帳!B63+預金出納帳!C63</f>
        <v>0</v>
      </c>
      <c r="P61">
        <v>60</v>
      </c>
      <c r="Q61">
        <f>預金出納帳!F63</f>
        <v>0</v>
      </c>
      <c r="T61">
        <v>0</v>
      </c>
      <c r="W61">
        <v>0</v>
      </c>
      <c r="X61">
        <v>0</v>
      </c>
      <c r="Y61" t="s">
        <v>7</v>
      </c>
    </row>
    <row r="62" spans="1:25" x14ac:dyDescent="0.15">
      <c r="A62">
        <v>2000</v>
      </c>
      <c r="B62">
        <v>872</v>
      </c>
      <c r="D62" s="2">
        <f>預金出納帳!A64</f>
        <v>0</v>
      </c>
      <c r="E62" t="str">
        <f>IF(預金出納帳!B64="",預金出納帳!E64,"現金")</f>
        <v>　　　</v>
      </c>
      <c r="H62" t="str">
        <f t="shared" si="4"/>
        <v>課税仕入8%</v>
      </c>
      <c r="I62" s="1">
        <f>預金出納帳!B64+預金出納帳!C64</f>
        <v>0</v>
      </c>
      <c r="J62">
        <v>61</v>
      </c>
      <c r="K62" t="str">
        <f>IF(預金出納帳!B64="","現金",預金出納帳!E64)</f>
        <v>現金</v>
      </c>
      <c r="N62" t="str">
        <f t="shared" si="5"/>
        <v>対象外</v>
      </c>
      <c r="O62" s="1">
        <f>預金出納帳!B64+預金出納帳!C64</f>
        <v>0</v>
      </c>
      <c r="P62">
        <v>61</v>
      </c>
      <c r="Q62">
        <f>預金出納帳!F64</f>
        <v>0</v>
      </c>
      <c r="T62">
        <v>0</v>
      </c>
      <c r="W62">
        <v>0</v>
      </c>
      <c r="X62">
        <v>0</v>
      </c>
      <c r="Y62" t="s">
        <v>7</v>
      </c>
    </row>
    <row r="63" spans="1:25" x14ac:dyDescent="0.15">
      <c r="A63">
        <v>2000</v>
      </c>
      <c r="B63">
        <v>872</v>
      </c>
      <c r="D63" s="2">
        <f>預金出納帳!A65</f>
        <v>0</v>
      </c>
      <c r="E63" t="str">
        <f>IF(預金出納帳!B65="",預金出納帳!E65,"現金")</f>
        <v>　　　</v>
      </c>
      <c r="H63" t="str">
        <f t="shared" si="4"/>
        <v>課税仕入8%</v>
      </c>
      <c r="I63" s="1">
        <f>預金出納帳!B65+預金出納帳!C65</f>
        <v>0</v>
      </c>
      <c r="J63">
        <v>62</v>
      </c>
      <c r="K63" t="str">
        <f>IF(預金出納帳!B65="","現金",預金出納帳!E65)</f>
        <v>現金</v>
      </c>
      <c r="N63" t="str">
        <f t="shared" si="5"/>
        <v>対象外</v>
      </c>
      <c r="O63" s="1">
        <f>預金出納帳!B65+預金出納帳!C65</f>
        <v>0</v>
      </c>
      <c r="P63">
        <v>62</v>
      </c>
      <c r="Q63">
        <f>預金出納帳!F65</f>
        <v>0</v>
      </c>
      <c r="T63">
        <v>0</v>
      </c>
      <c r="W63">
        <v>0</v>
      </c>
      <c r="X63">
        <v>0</v>
      </c>
      <c r="Y63" t="s">
        <v>7</v>
      </c>
    </row>
    <row r="64" spans="1:25" x14ac:dyDescent="0.15">
      <c r="A64">
        <v>2000</v>
      </c>
      <c r="B64">
        <v>872</v>
      </c>
      <c r="D64" s="2">
        <f>預金出納帳!A66</f>
        <v>0</v>
      </c>
      <c r="E64" t="str">
        <f>IF(預金出納帳!B66="",預金出納帳!E66,"現金")</f>
        <v>　　　</v>
      </c>
      <c r="H64" t="str">
        <f t="shared" si="4"/>
        <v>課税仕入8%</v>
      </c>
      <c r="I64" s="1">
        <f>預金出納帳!B66+預金出納帳!C66</f>
        <v>0</v>
      </c>
      <c r="J64">
        <v>63</v>
      </c>
      <c r="K64" t="str">
        <f>IF(預金出納帳!B66="","現金",預金出納帳!E66)</f>
        <v>現金</v>
      </c>
      <c r="N64" t="str">
        <f t="shared" si="5"/>
        <v>対象外</v>
      </c>
      <c r="O64" s="1">
        <f>預金出納帳!B66+預金出納帳!C66</f>
        <v>0</v>
      </c>
      <c r="P64">
        <v>63</v>
      </c>
      <c r="Q64">
        <f>預金出納帳!F66</f>
        <v>0</v>
      </c>
      <c r="T64">
        <v>0</v>
      </c>
      <c r="W64">
        <v>0</v>
      </c>
      <c r="X64">
        <v>0</v>
      </c>
      <c r="Y64" t="s">
        <v>7</v>
      </c>
    </row>
    <row r="65" spans="1:25" x14ac:dyDescent="0.15">
      <c r="A65">
        <v>2000</v>
      </c>
      <c r="B65">
        <v>872</v>
      </c>
      <c r="D65" s="2">
        <f>預金出納帳!A67</f>
        <v>0</v>
      </c>
      <c r="E65" t="str">
        <f>IF(預金出納帳!B67="",預金出納帳!E67,"現金")</f>
        <v>　　　</v>
      </c>
      <c r="H65" t="str">
        <f t="shared" si="4"/>
        <v>課税仕入8%</v>
      </c>
      <c r="I65" s="1">
        <f>預金出納帳!B67+預金出納帳!C67</f>
        <v>0</v>
      </c>
      <c r="J65">
        <v>64</v>
      </c>
      <c r="K65" t="str">
        <f>IF(預金出納帳!B67="","現金",預金出納帳!E67)</f>
        <v>現金</v>
      </c>
      <c r="N65" t="str">
        <f t="shared" si="5"/>
        <v>対象外</v>
      </c>
      <c r="O65" s="1">
        <f>預金出納帳!B67+預金出納帳!C67</f>
        <v>0</v>
      </c>
      <c r="P65">
        <v>64</v>
      </c>
      <c r="Q65">
        <f>預金出納帳!F67</f>
        <v>0</v>
      </c>
      <c r="T65">
        <v>0</v>
      </c>
      <c r="W65">
        <v>0</v>
      </c>
      <c r="X65">
        <v>0</v>
      </c>
      <c r="Y65" t="s">
        <v>7</v>
      </c>
    </row>
    <row r="66" spans="1:25" x14ac:dyDescent="0.15">
      <c r="A66">
        <v>2000</v>
      </c>
      <c r="B66">
        <v>872</v>
      </c>
      <c r="D66" s="2">
        <f>預金出納帳!A68</f>
        <v>0</v>
      </c>
      <c r="E66" t="str">
        <f>IF(預金出納帳!B68="",預金出納帳!E68,"現金")</f>
        <v>　　　</v>
      </c>
      <c r="H66" t="str">
        <f t="shared" ref="H66:H109" si="6">IF(E66="現金","対象外",IF(E66="普通預金","対象外",IF(E66="租税公課","対象外",IF(E66="給料手当","対象外","課税仕入8%"))))</f>
        <v>課税仕入8%</v>
      </c>
      <c r="I66" s="1">
        <f>預金出納帳!B68+預金出納帳!C68</f>
        <v>0</v>
      </c>
      <c r="J66">
        <v>65</v>
      </c>
      <c r="K66" t="str">
        <f>IF(預金出納帳!B68="","現金",預金出納帳!E68)</f>
        <v>現金</v>
      </c>
      <c r="N66" t="str">
        <f t="shared" ref="N66:N109" si="7">IF(K66="売上高","課税売上8%","対象外")</f>
        <v>対象外</v>
      </c>
      <c r="O66" s="1">
        <f>預金出納帳!B68+預金出納帳!C68</f>
        <v>0</v>
      </c>
      <c r="P66">
        <v>65</v>
      </c>
      <c r="Q66">
        <f>預金出納帳!F68</f>
        <v>0</v>
      </c>
      <c r="T66">
        <v>0</v>
      </c>
      <c r="W66">
        <v>0</v>
      </c>
      <c r="X66">
        <v>0</v>
      </c>
      <c r="Y66" t="s">
        <v>7</v>
      </c>
    </row>
    <row r="67" spans="1:25" x14ac:dyDescent="0.15">
      <c r="A67">
        <v>2000</v>
      </c>
      <c r="B67">
        <v>872</v>
      </c>
      <c r="D67" s="2">
        <f>預金出納帳!A69</f>
        <v>0</v>
      </c>
      <c r="E67" t="str">
        <f>IF(預金出納帳!B69="",預金出納帳!E69,"現金")</f>
        <v>　　　</v>
      </c>
      <c r="H67" t="str">
        <f t="shared" si="6"/>
        <v>課税仕入8%</v>
      </c>
      <c r="I67" s="1">
        <f>預金出納帳!B69+預金出納帳!C69</f>
        <v>0</v>
      </c>
      <c r="J67">
        <v>66</v>
      </c>
      <c r="K67" t="str">
        <f>IF(預金出納帳!B69="","現金",預金出納帳!E69)</f>
        <v>現金</v>
      </c>
      <c r="N67" t="str">
        <f t="shared" si="7"/>
        <v>対象外</v>
      </c>
      <c r="O67" s="1">
        <f>預金出納帳!B69+預金出納帳!C69</f>
        <v>0</v>
      </c>
      <c r="P67">
        <v>66</v>
      </c>
      <c r="Q67">
        <f>預金出納帳!F69</f>
        <v>0</v>
      </c>
      <c r="T67">
        <v>0</v>
      </c>
      <c r="W67">
        <v>0</v>
      </c>
      <c r="X67">
        <v>0</v>
      </c>
      <c r="Y67" t="s">
        <v>7</v>
      </c>
    </row>
    <row r="68" spans="1:25" x14ac:dyDescent="0.15">
      <c r="A68">
        <v>2000</v>
      </c>
      <c r="B68">
        <v>872</v>
      </c>
      <c r="D68" s="2">
        <f>預金出納帳!A70</f>
        <v>0</v>
      </c>
      <c r="E68" t="str">
        <f>IF(預金出納帳!B70="",預金出納帳!E70,"現金")</f>
        <v>　　　</v>
      </c>
      <c r="H68" t="str">
        <f t="shared" si="6"/>
        <v>課税仕入8%</v>
      </c>
      <c r="I68" s="1">
        <f>預金出納帳!B70+預金出納帳!C70</f>
        <v>0</v>
      </c>
      <c r="J68">
        <v>67</v>
      </c>
      <c r="K68" t="str">
        <f>IF(預金出納帳!B70="","現金",預金出納帳!E70)</f>
        <v>現金</v>
      </c>
      <c r="N68" t="str">
        <f t="shared" si="7"/>
        <v>対象外</v>
      </c>
      <c r="O68" s="1">
        <f>預金出納帳!B70+預金出納帳!C70</f>
        <v>0</v>
      </c>
      <c r="P68">
        <v>67</v>
      </c>
      <c r="Q68">
        <f>預金出納帳!F70</f>
        <v>0</v>
      </c>
      <c r="T68">
        <v>0</v>
      </c>
      <c r="W68">
        <v>0</v>
      </c>
      <c r="X68">
        <v>0</v>
      </c>
      <c r="Y68" t="s">
        <v>7</v>
      </c>
    </row>
    <row r="69" spans="1:25" x14ac:dyDescent="0.15">
      <c r="A69">
        <v>2000</v>
      </c>
      <c r="B69">
        <v>872</v>
      </c>
      <c r="D69" s="2">
        <f>預金出納帳!A71</f>
        <v>0</v>
      </c>
      <c r="E69" t="str">
        <f>IF(預金出納帳!B71="",預金出納帳!E71,"現金")</f>
        <v>　　　</v>
      </c>
      <c r="H69" t="str">
        <f t="shared" si="6"/>
        <v>課税仕入8%</v>
      </c>
      <c r="I69" s="1">
        <f>預金出納帳!B71+預金出納帳!C71</f>
        <v>0</v>
      </c>
      <c r="J69">
        <v>68</v>
      </c>
      <c r="K69" t="str">
        <f>IF(預金出納帳!B71="","現金",預金出納帳!E71)</f>
        <v>現金</v>
      </c>
      <c r="N69" t="str">
        <f t="shared" si="7"/>
        <v>対象外</v>
      </c>
      <c r="O69" s="1">
        <f>預金出納帳!B71+預金出納帳!C71</f>
        <v>0</v>
      </c>
      <c r="P69">
        <v>68</v>
      </c>
      <c r="Q69">
        <f>預金出納帳!F71</f>
        <v>0</v>
      </c>
      <c r="T69">
        <v>0</v>
      </c>
      <c r="W69">
        <v>0</v>
      </c>
      <c r="X69">
        <v>0</v>
      </c>
      <c r="Y69" t="s">
        <v>7</v>
      </c>
    </row>
    <row r="70" spans="1:25" x14ac:dyDescent="0.15">
      <c r="A70">
        <v>2000</v>
      </c>
      <c r="B70">
        <v>872</v>
      </c>
      <c r="D70" s="2">
        <f>預金出納帳!A72</f>
        <v>0</v>
      </c>
      <c r="E70" t="str">
        <f>IF(預金出納帳!B72="",預金出納帳!E72,"現金")</f>
        <v>　　　</v>
      </c>
      <c r="H70" t="str">
        <f t="shared" si="6"/>
        <v>課税仕入8%</v>
      </c>
      <c r="I70" s="1">
        <f>預金出納帳!B72+預金出納帳!C72</f>
        <v>0</v>
      </c>
      <c r="J70">
        <v>69</v>
      </c>
      <c r="K70" t="str">
        <f>IF(預金出納帳!B72="","現金",預金出納帳!E72)</f>
        <v>現金</v>
      </c>
      <c r="N70" t="str">
        <f t="shared" si="7"/>
        <v>対象外</v>
      </c>
      <c r="O70" s="1">
        <f>預金出納帳!B72+預金出納帳!C72</f>
        <v>0</v>
      </c>
      <c r="P70">
        <v>69</v>
      </c>
      <c r="Q70">
        <f>預金出納帳!F72</f>
        <v>0</v>
      </c>
      <c r="T70">
        <v>0</v>
      </c>
      <c r="W70">
        <v>0</v>
      </c>
      <c r="X70">
        <v>0</v>
      </c>
      <c r="Y70" t="s">
        <v>7</v>
      </c>
    </row>
    <row r="71" spans="1:25" x14ac:dyDescent="0.15">
      <c r="A71">
        <v>2000</v>
      </c>
      <c r="B71">
        <v>872</v>
      </c>
      <c r="D71" s="2">
        <f>預金出納帳!A73</f>
        <v>0</v>
      </c>
      <c r="E71" t="str">
        <f>IF(預金出納帳!B73="",預金出納帳!E73,"現金")</f>
        <v>　　　</v>
      </c>
      <c r="H71" t="str">
        <f t="shared" si="6"/>
        <v>課税仕入8%</v>
      </c>
      <c r="I71" s="1">
        <f>預金出納帳!B73+預金出納帳!C73</f>
        <v>0</v>
      </c>
      <c r="J71">
        <v>70</v>
      </c>
      <c r="K71" t="str">
        <f>IF(預金出納帳!B73="","現金",預金出納帳!E73)</f>
        <v>現金</v>
      </c>
      <c r="N71" t="str">
        <f t="shared" si="7"/>
        <v>対象外</v>
      </c>
      <c r="O71" s="1">
        <f>預金出納帳!B73+預金出納帳!C73</f>
        <v>0</v>
      </c>
      <c r="P71">
        <v>70</v>
      </c>
      <c r="Q71">
        <f>預金出納帳!F73</f>
        <v>0</v>
      </c>
      <c r="T71">
        <v>0</v>
      </c>
      <c r="W71">
        <v>0</v>
      </c>
      <c r="X71">
        <v>0</v>
      </c>
      <c r="Y71" t="s">
        <v>7</v>
      </c>
    </row>
    <row r="72" spans="1:25" x14ac:dyDescent="0.15">
      <c r="A72">
        <v>2000</v>
      </c>
      <c r="B72">
        <v>872</v>
      </c>
      <c r="D72" s="2">
        <f>預金出納帳!A74</f>
        <v>0</v>
      </c>
      <c r="E72" t="str">
        <f>IF(預金出納帳!B74="",預金出納帳!E74,"現金")</f>
        <v>　　　</v>
      </c>
      <c r="H72" t="str">
        <f t="shared" si="6"/>
        <v>課税仕入8%</v>
      </c>
      <c r="I72" s="1">
        <f>預金出納帳!B74+預金出納帳!C74</f>
        <v>0</v>
      </c>
      <c r="J72">
        <v>71</v>
      </c>
      <c r="K72" t="str">
        <f>IF(預金出納帳!B74="","現金",預金出納帳!E74)</f>
        <v>現金</v>
      </c>
      <c r="N72" t="str">
        <f t="shared" si="7"/>
        <v>対象外</v>
      </c>
      <c r="O72" s="1">
        <f>預金出納帳!B74+預金出納帳!C74</f>
        <v>0</v>
      </c>
      <c r="P72">
        <v>71</v>
      </c>
      <c r="Q72">
        <f>預金出納帳!F74</f>
        <v>0</v>
      </c>
      <c r="T72">
        <v>0</v>
      </c>
      <c r="W72">
        <v>0</v>
      </c>
      <c r="X72">
        <v>0</v>
      </c>
      <c r="Y72" t="s">
        <v>7</v>
      </c>
    </row>
    <row r="73" spans="1:25" x14ac:dyDescent="0.15">
      <c r="A73">
        <v>2000</v>
      </c>
      <c r="B73">
        <v>872</v>
      </c>
      <c r="D73" s="2">
        <f>預金出納帳!A75</f>
        <v>0</v>
      </c>
      <c r="E73" t="str">
        <f>IF(預金出納帳!B75="",預金出納帳!E75,"現金")</f>
        <v>　　　</v>
      </c>
      <c r="H73" t="str">
        <f t="shared" si="6"/>
        <v>課税仕入8%</v>
      </c>
      <c r="I73" s="1">
        <f>預金出納帳!B75+預金出納帳!C75</f>
        <v>0</v>
      </c>
      <c r="J73">
        <v>72</v>
      </c>
      <c r="K73" t="str">
        <f>IF(預金出納帳!B75="","現金",預金出納帳!E75)</f>
        <v>現金</v>
      </c>
      <c r="N73" t="str">
        <f t="shared" si="7"/>
        <v>対象外</v>
      </c>
      <c r="O73" s="1">
        <f>預金出納帳!B75+預金出納帳!C75</f>
        <v>0</v>
      </c>
      <c r="P73">
        <v>72</v>
      </c>
      <c r="Q73">
        <f>預金出納帳!F75</f>
        <v>0</v>
      </c>
      <c r="T73">
        <v>0</v>
      </c>
      <c r="W73">
        <v>0</v>
      </c>
      <c r="X73">
        <v>0</v>
      </c>
      <c r="Y73" t="s">
        <v>7</v>
      </c>
    </row>
    <row r="74" spans="1:25" x14ac:dyDescent="0.15">
      <c r="A74">
        <v>2000</v>
      </c>
      <c r="B74">
        <v>872</v>
      </c>
      <c r="D74" s="2">
        <f>預金出納帳!A76</f>
        <v>0</v>
      </c>
      <c r="E74" t="str">
        <f>IF(預金出納帳!B76="",預金出納帳!E76,"現金")</f>
        <v>　　　</v>
      </c>
      <c r="H74" t="str">
        <f t="shared" si="6"/>
        <v>課税仕入8%</v>
      </c>
      <c r="I74" s="1">
        <f>預金出納帳!B76+預金出納帳!C76</f>
        <v>0</v>
      </c>
      <c r="J74">
        <v>73</v>
      </c>
      <c r="K74" t="str">
        <f>IF(預金出納帳!B76="","現金",預金出納帳!E76)</f>
        <v>現金</v>
      </c>
      <c r="N74" t="str">
        <f t="shared" si="7"/>
        <v>対象外</v>
      </c>
      <c r="O74" s="1">
        <f>預金出納帳!B76+預金出納帳!C76</f>
        <v>0</v>
      </c>
      <c r="P74">
        <v>73</v>
      </c>
      <c r="Q74">
        <f>預金出納帳!F76</f>
        <v>0</v>
      </c>
      <c r="T74">
        <v>0</v>
      </c>
      <c r="W74">
        <v>0</v>
      </c>
      <c r="X74">
        <v>0</v>
      </c>
      <c r="Y74" t="s">
        <v>7</v>
      </c>
    </row>
    <row r="75" spans="1:25" x14ac:dyDescent="0.15">
      <c r="A75">
        <v>2000</v>
      </c>
      <c r="B75">
        <v>872</v>
      </c>
      <c r="D75" s="2">
        <f>預金出納帳!A77</f>
        <v>0</v>
      </c>
      <c r="E75" t="str">
        <f>IF(預金出納帳!B77="",預金出納帳!E77,"現金")</f>
        <v>　　　</v>
      </c>
      <c r="H75" t="str">
        <f t="shared" si="6"/>
        <v>課税仕入8%</v>
      </c>
      <c r="I75" s="1">
        <f>預金出納帳!B77+預金出納帳!C77</f>
        <v>0</v>
      </c>
      <c r="J75">
        <v>74</v>
      </c>
      <c r="K75" t="str">
        <f>IF(預金出納帳!B77="","現金",預金出納帳!E77)</f>
        <v>現金</v>
      </c>
      <c r="N75" t="str">
        <f t="shared" si="7"/>
        <v>対象外</v>
      </c>
      <c r="O75" s="1">
        <f>預金出納帳!B77+預金出納帳!C77</f>
        <v>0</v>
      </c>
      <c r="P75">
        <v>74</v>
      </c>
      <c r="Q75">
        <f>預金出納帳!F77</f>
        <v>0</v>
      </c>
      <c r="T75">
        <v>0</v>
      </c>
      <c r="W75">
        <v>0</v>
      </c>
      <c r="X75">
        <v>0</v>
      </c>
      <c r="Y75" t="s">
        <v>7</v>
      </c>
    </row>
    <row r="76" spans="1:25" x14ac:dyDescent="0.15">
      <c r="A76">
        <v>2000</v>
      </c>
      <c r="B76">
        <v>872</v>
      </c>
      <c r="D76" s="2">
        <f>預金出納帳!A78</f>
        <v>0</v>
      </c>
      <c r="E76" t="str">
        <f>IF(預金出納帳!B78="",預金出納帳!E78,"現金")</f>
        <v>　　　</v>
      </c>
      <c r="H76" t="str">
        <f t="shared" si="6"/>
        <v>課税仕入8%</v>
      </c>
      <c r="I76" s="1">
        <f>預金出納帳!B78+預金出納帳!C78</f>
        <v>0</v>
      </c>
      <c r="J76">
        <v>75</v>
      </c>
      <c r="K76" t="str">
        <f>IF(預金出納帳!B78="","現金",預金出納帳!E78)</f>
        <v>現金</v>
      </c>
      <c r="N76" t="str">
        <f t="shared" si="7"/>
        <v>対象外</v>
      </c>
      <c r="O76" s="1">
        <f>預金出納帳!B78+預金出納帳!C78</f>
        <v>0</v>
      </c>
      <c r="P76">
        <v>75</v>
      </c>
      <c r="Q76">
        <f>預金出納帳!F78</f>
        <v>0</v>
      </c>
      <c r="T76">
        <v>0</v>
      </c>
      <c r="W76">
        <v>0</v>
      </c>
      <c r="X76">
        <v>0</v>
      </c>
      <c r="Y76" t="s">
        <v>7</v>
      </c>
    </row>
    <row r="77" spans="1:25" x14ac:dyDescent="0.15">
      <c r="A77">
        <v>2000</v>
      </c>
      <c r="B77">
        <v>872</v>
      </c>
      <c r="D77" s="2">
        <f>預金出納帳!A79</f>
        <v>0</v>
      </c>
      <c r="E77" t="str">
        <f>IF(預金出納帳!B79="",預金出納帳!E79,"現金")</f>
        <v>　　　</v>
      </c>
      <c r="H77" t="str">
        <f t="shared" si="6"/>
        <v>課税仕入8%</v>
      </c>
      <c r="I77" s="1">
        <f>預金出納帳!B79+預金出納帳!C79</f>
        <v>0</v>
      </c>
      <c r="J77">
        <v>76</v>
      </c>
      <c r="K77" t="str">
        <f>IF(預金出納帳!B79="","現金",預金出納帳!E79)</f>
        <v>現金</v>
      </c>
      <c r="N77" t="str">
        <f t="shared" si="7"/>
        <v>対象外</v>
      </c>
      <c r="O77" s="1">
        <f>預金出納帳!B79+預金出納帳!C79</f>
        <v>0</v>
      </c>
      <c r="P77">
        <v>76</v>
      </c>
      <c r="Q77">
        <f>預金出納帳!F79</f>
        <v>0</v>
      </c>
      <c r="T77">
        <v>0</v>
      </c>
      <c r="W77">
        <v>0</v>
      </c>
      <c r="X77">
        <v>0</v>
      </c>
      <c r="Y77" t="s">
        <v>7</v>
      </c>
    </row>
    <row r="78" spans="1:25" x14ac:dyDescent="0.15">
      <c r="A78">
        <v>2000</v>
      </c>
      <c r="B78">
        <v>872</v>
      </c>
      <c r="D78" s="2">
        <f>預金出納帳!A80</f>
        <v>0</v>
      </c>
      <c r="E78" t="str">
        <f>IF(預金出納帳!B80="",預金出納帳!E80,"現金")</f>
        <v>　　　</v>
      </c>
      <c r="H78" t="str">
        <f t="shared" si="6"/>
        <v>課税仕入8%</v>
      </c>
      <c r="I78" s="1">
        <f>預金出納帳!B80+預金出納帳!C80</f>
        <v>0</v>
      </c>
      <c r="J78">
        <v>77</v>
      </c>
      <c r="K78" t="str">
        <f>IF(預金出納帳!B80="","現金",預金出納帳!E80)</f>
        <v>現金</v>
      </c>
      <c r="N78" t="str">
        <f t="shared" si="7"/>
        <v>対象外</v>
      </c>
      <c r="O78" s="1">
        <f>預金出納帳!B80+預金出納帳!C80</f>
        <v>0</v>
      </c>
      <c r="P78">
        <v>77</v>
      </c>
      <c r="Q78">
        <f>預金出納帳!F80</f>
        <v>0</v>
      </c>
      <c r="T78">
        <v>0</v>
      </c>
      <c r="W78">
        <v>0</v>
      </c>
      <c r="X78">
        <v>0</v>
      </c>
      <c r="Y78" t="s">
        <v>7</v>
      </c>
    </row>
    <row r="79" spans="1:25" x14ac:dyDescent="0.15">
      <c r="A79">
        <v>2000</v>
      </c>
      <c r="B79">
        <v>872</v>
      </c>
      <c r="D79" s="2">
        <f>預金出納帳!A81</f>
        <v>0</v>
      </c>
      <c r="E79" t="str">
        <f>IF(預金出納帳!B81="",預金出納帳!E81,"現金")</f>
        <v>　　　</v>
      </c>
      <c r="H79" t="str">
        <f t="shared" si="6"/>
        <v>課税仕入8%</v>
      </c>
      <c r="I79" s="1">
        <f>預金出納帳!B81+預金出納帳!C81</f>
        <v>0</v>
      </c>
      <c r="J79">
        <v>78</v>
      </c>
      <c r="K79" t="str">
        <f>IF(預金出納帳!B81="","現金",預金出納帳!E81)</f>
        <v>現金</v>
      </c>
      <c r="N79" t="str">
        <f t="shared" si="7"/>
        <v>対象外</v>
      </c>
      <c r="O79" s="1">
        <f>預金出納帳!B81+預金出納帳!C81</f>
        <v>0</v>
      </c>
      <c r="P79">
        <v>78</v>
      </c>
      <c r="Q79">
        <f>預金出納帳!F81</f>
        <v>0</v>
      </c>
      <c r="T79">
        <v>0</v>
      </c>
      <c r="W79">
        <v>0</v>
      </c>
      <c r="X79">
        <v>0</v>
      </c>
      <c r="Y79" t="s">
        <v>7</v>
      </c>
    </row>
    <row r="80" spans="1:25" x14ac:dyDescent="0.15">
      <c r="A80">
        <v>2000</v>
      </c>
      <c r="B80">
        <v>872</v>
      </c>
      <c r="D80" s="2">
        <f>預金出納帳!A82</f>
        <v>0</v>
      </c>
      <c r="E80" t="str">
        <f>IF(預金出納帳!B82="",預金出納帳!E82,"現金")</f>
        <v>　　　</v>
      </c>
      <c r="H80" t="str">
        <f t="shared" si="6"/>
        <v>課税仕入8%</v>
      </c>
      <c r="I80" s="1">
        <f>預金出納帳!B82+預金出納帳!C82</f>
        <v>0</v>
      </c>
      <c r="J80">
        <v>79</v>
      </c>
      <c r="K80" t="str">
        <f>IF(預金出納帳!B82="","現金",預金出納帳!E82)</f>
        <v>現金</v>
      </c>
      <c r="N80" t="str">
        <f t="shared" si="7"/>
        <v>対象外</v>
      </c>
      <c r="O80" s="1">
        <f>預金出納帳!B82+預金出納帳!C82</f>
        <v>0</v>
      </c>
      <c r="P80">
        <v>79</v>
      </c>
      <c r="Q80">
        <f>預金出納帳!F82</f>
        <v>0</v>
      </c>
      <c r="T80">
        <v>0</v>
      </c>
      <c r="W80">
        <v>0</v>
      </c>
      <c r="X80">
        <v>0</v>
      </c>
      <c r="Y80" t="s">
        <v>7</v>
      </c>
    </row>
    <row r="81" spans="1:25" x14ac:dyDescent="0.15">
      <c r="A81">
        <v>2000</v>
      </c>
      <c r="B81">
        <v>872</v>
      </c>
      <c r="D81" s="2">
        <f>預金出納帳!A83</f>
        <v>0</v>
      </c>
      <c r="E81" t="str">
        <f>IF(預金出納帳!B83="",預金出納帳!E83,"現金")</f>
        <v>　　　</v>
      </c>
      <c r="H81" t="str">
        <f t="shared" si="6"/>
        <v>課税仕入8%</v>
      </c>
      <c r="I81" s="1">
        <f>預金出納帳!B83+預金出納帳!C83</f>
        <v>0</v>
      </c>
      <c r="J81">
        <v>80</v>
      </c>
      <c r="K81" t="str">
        <f>IF(預金出納帳!B83="","現金",預金出納帳!E83)</f>
        <v>現金</v>
      </c>
      <c r="N81" t="str">
        <f t="shared" si="7"/>
        <v>対象外</v>
      </c>
      <c r="O81" s="1">
        <f>預金出納帳!B83+預金出納帳!C83</f>
        <v>0</v>
      </c>
      <c r="P81">
        <v>80</v>
      </c>
      <c r="Q81">
        <f>預金出納帳!F83</f>
        <v>0</v>
      </c>
      <c r="T81">
        <v>0</v>
      </c>
      <c r="W81">
        <v>0</v>
      </c>
      <c r="X81">
        <v>0</v>
      </c>
      <c r="Y81" t="s">
        <v>7</v>
      </c>
    </row>
    <row r="82" spans="1:25" x14ac:dyDescent="0.15">
      <c r="A82">
        <v>2000</v>
      </c>
      <c r="B82">
        <v>872</v>
      </c>
      <c r="D82" s="2">
        <f>預金出納帳!A84</f>
        <v>0</v>
      </c>
      <c r="E82" t="str">
        <f>IF(預金出納帳!B84="",預金出納帳!E84,"現金")</f>
        <v>　　　</v>
      </c>
      <c r="H82" t="str">
        <f t="shared" si="6"/>
        <v>課税仕入8%</v>
      </c>
      <c r="I82" s="1">
        <f>預金出納帳!B84+預金出納帳!C84</f>
        <v>0</v>
      </c>
      <c r="J82">
        <v>81</v>
      </c>
      <c r="K82" t="str">
        <f>IF(預金出納帳!B84="","現金",預金出納帳!E84)</f>
        <v>現金</v>
      </c>
      <c r="N82" t="str">
        <f t="shared" si="7"/>
        <v>対象外</v>
      </c>
      <c r="O82" s="1">
        <f>預金出納帳!B84+預金出納帳!C84</f>
        <v>0</v>
      </c>
      <c r="P82">
        <v>81</v>
      </c>
      <c r="Q82">
        <f>預金出納帳!F84</f>
        <v>0</v>
      </c>
      <c r="T82">
        <v>0</v>
      </c>
      <c r="W82">
        <v>0</v>
      </c>
      <c r="X82">
        <v>0</v>
      </c>
      <c r="Y82" t="s">
        <v>7</v>
      </c>
    </row>
    <row r="83" spans="1:25" x14ac:dyDescent="0.15">
      <c r="A83">
        <v>2000</v>
      </c>
      <c r="B83">
        <v>872</v>
      </c>
      <c r="D83" s="2">
        <f>預金出納帳!A85</f>
        <v>0</v>
      </c>
      <c r="E83" t="str">
        <f>IF(預金出納帳!B85="",預金出納帳!E85,"現金")</f>
        <v>　　　</v>
      </c>
      <c r="H83" t="str">
        <f t="shared" si="6"/>
        <v>課税仕入8%</v>
      </c>
      <c r="I83" s="1">
        <f>預金出納帳!B85+預金出納帳!C85</f>
        <v>0</v>
      </c>
      <c r="J83">
        <v>82</v>
      </c>
      <c r="K83" t="str">
        <f>IF(預金出納帳!B85="","現金",預金出納帳!E85)</f>
        <v>現金</v>
      </c>
      <c r="N83" t="str">
        <f t="shared" si="7"/>
        <v>対象外</v>
      </c>
      <c r="O83" s="1">
        <f>預金出納帳!B85+預金出納帳!C85</f>
        <v>0</v>
      </c>
      <c r="P83">
        <v>82</v>
      </c>
      <c r="Q83">
        <f>預金出納帳!F85</f>
        <v>0</v>
      </c>
      <c r="T83">
        <v>0</v>
      </c>
      <c r="W83">
        <v>0</v>
      </c>
      <c r="X83">
        <v>0</v>
      </c>
      <c r="Y83" t="s">
        <v>7</v>
      </c>
    </row>
    <row r="84" spans="1:25" x14ac:dyDescent="0.15">
      <c r="A84">
        <v>2000</v>
      </c>
      <c r="B84">
        <v>872</v>
      </c>
      <c r="D84" s="2">
        <f>預金出納帳!A86</f>
        <v>0</v>
      </c>
      <c r="E84" t="str">
        <f>IF(預金出納帳!B86="",預金出納帳!E86,"現金")</f>
        <v>　　　</v>
      </c>
      <c r="H84" t="str">
        <f t="shared" si="6"/>
        <v>課税仕入8%</v>
      </c>
      <c r="I84" s="1">
        <f>預金出納帳!B86+預金出納帳!C86</f>
        <v>0</v>
      </c>
      <c r="J84">
        <v>83</v>
      </c>
      <c r="K84" t="str">
        <f>IF(預金出納帳!B86="","現金",預金出納帳!E86)</f>
        <v>現金</v>
      </c>
      <c r="N84" t="str">
        <f t="shared" si="7"/>
        <v>対象外</v>
      </c>
      <c r="O84" s="1">
        <f>預金出納帳!B86+預金出納帳!C86</f>
        <v>0</v>
      </c>
      <c r="P84">
        <v>83</v>
      </c>
      <c r="Q84">
        <f>預金出納帳!F86</f>
        <v>0</v>
      </c>
      <c r="T84">
        <v>0</v>
      </c>
      <c r="W84">
        <v>0</v>
      </c>
      <c r="X84">
        <v>0</v>
      </c>
      <c r="Y84" t="s">
        <v>7</v>
      </c>
    </row>
    <row r="85" spans="1:25" x14ac:dyDescent="0.15">
      <c r="A85">
        <v>2000</v>
      </c>
      <c r="B85">
        <v>872</v>
      </c>
      <c r="D85" s="2">
        <f>預金出納帳!A87</f>
        <v>0</v>
      </c>
      <c r="E85" t="str">
        <f>IF(預金出納帳!B87="",預金出納帳!E87,"現金")</f>
        <v>　　　</v>
      </c>
      <c r="H85" t="str">
        <f t="shared" si="6"/>
        <v>課税仕入8%</v>
      </c>
      <c r="I85" s="1">
        <f>預金出納帳!B87+預金出納帳!C87</f>
        <v>0</v>
      </c>
      <c r="J85">
        <v>84</v>
      </c>
      <c r="K85" t="str">
        <f>IF(預金出納帳!B87="","現金",預金出納帳!E87)</f>
        <v>現金</v>
      </c>
      <c r="N85" t="str">
        <f t="shared" si="7"/>
        <v>対象外</v>
      </c>
      <c r="O85" s="1">
        <f>預金出納帳!B87+預金出納帳!C87</f>
        <v>0</v>
      </c>
      <c r="P85">
        <v>84</v>
      </c>
      <c r="Q85">
        <f>預金出納帳!F87</f>
        <v>0</v>
      </c>
      <c r="T85">
        <v>0</v>
      </c>
      <c r="W85">
        <v>0</v>
      </c>
      <c r="X85">
        <v>0</v>
      </c>
      <c r="Y85" t="s">
        <v>7</v>
      </c>
    </row>
    <row r="86" spans="1:25" x14ac:dyDescent="0.15">
      <c r="A86">
        <v>2000</v>
      </c>
      <c r="B86">
        <v>872</v>
      </c>
      <c r="D86" s="2">
        <f>預金出納帳!A88</f>
        <v>0</v>
      </c>
      <c r="E86" t="str">
        <f>IF(預金出納帳!B88="",預金出納帳!E88,"現金")</f>
        <v>　　　</v>
      </c>
      <c r="H86" t="str">
        <f t="shared" si="6"/>
        <v>課税仕入8%</v>
      </c>
      <c r="I86" s="1">
        <f>預金出納帳!B88+預金出納帳!C88</f>
        <v>0</v>
      </c>
      <c r="J86">
        <v>85</v>
      </c>
      <c r="K86" t="str">
        <f>IF(預金出納帳!B88="","現金",預金出納帳!E88)</f>
        <v>現金</v>
      </c>
      <c r="N86" t="str">
        <f t="shared" si="7"/>
        <v>対象外</v>
      </c>
      <c r="O86" s="1">
        <f>預金出納帳!B88+預金出納帳!C88</f>
        <v>0</v>
      </c>
      <c r="P86">
        <v>85</v>
      </c>
      <c r="Q86">
        <f>預金出納帳!F88</f>
        <v>0</v>
      </c>
      <c r="T86">
        <v>0</v>
      </c>
      <c r="W86">
        <v>0</v>
      </c>
      <c r="X86">
        <v>0</v>
      </c>
      <c r="Y86" t="s">
        <v>7</v>
      </c>
    </row>
    <row r="87" spans="1:25" x14ac:dyDescent="0.15">
      <c r="A87">
        <v>2000</v>
      </c>
      <c r="B87">
        <v>872</v>
      </c>
      <c r="D87" s="2">
        <f>預金出納帳!A89</f>
        <v>0</v>
      </c>
      <c r="E87" t="str">
        <f>IF(預金出納帳!B89="",預金出納帳!E89,"現金")</f>
        <v>　　　</v>
      </c>
      <c r="H87" t="str">
        <f t="shared" si="6"/>
        <v>課税仕入8%</v>
      </c>
      <c r="I87" s="1">
        <f>預金出納帳!B89+預金出納帳!C89</f>
        <v>0</v>
      </c>
      <c r="J87">
        <v>86</v>
      </c>
      <c r="K87" t="str">
        <f>IF(預金出納帳!B89="","現金",預金出納帳!E89)</f>
        <v>現金</v>
      </c>
      <c r="N87" t="str">
        <f t="shared" si="7"/>
        <v>対象外</v>
      </c>
      <c r="O87" s="1">
        <f>預金出納帳!B89+預金出納帳!C89</f>
        <v>0</v>
      </c>
      <c r="P87">
        <v>86</v>
      </c>
      <c r="Q87">
        <f>預金出納帳!F89</f>
        <v>0</v>
      </c>
      <c r="T87">
        <v>0</v>
      </c>
      <c r="W87">
        <v>0</v>
      </c>
      <c r="X87">
        <v>0</v>
      </c>
      <c r="Y87" t="s">
        <v>7</v>
      </c>
    </row>
    <row r="88" spans="1:25" x14ac:dyDescent="0.15">
      <c r="A88">
        <v>2000</v>
      </c>
      <c r="B88">
        <v>872</v>
      </c>
      <c r="D88" s="2">
        <f>預金出納帳!A90</f>
        <v>0</v>
      </c>
      <c r="E88" t="str">
        <f>IF(預金出納帳!B90="",預金出納帳!E90,"現金")</f>
        <v>　　　</v>
      </c>
      <c r="H88" t="str">
        <f t="shared" si="6"/>
        <v>課税仕入8%</v>
      </c>
      <c r="I88" s="1">
        <f>預金出納帳!B90+預金出納帳!C90</f>
        <v>0</v>
      </c>
      <c r="J88">
        <v>87</v>
      </c>
      <c r="K88" t="str">
        <f>IF(預金出納帳!B90="","現金",預金出納帳!E90)</f>
        <v>現金</v>
      </c>
      <c r="N88" t="str">
        <f t="shared" si="7"/>
        <v>対象外</v>
      </c>
      <c r="O88" s="1">
        <f>預金出納帳!B90+預金出納帳!C90</f>
        <v>0</v>
      </c>
      <c r="P88">
        <v>87</v>
      </c>
      <c r="Q88">
        <f>預金出納帳!F90</f>
        <v>0</v>
      </c>
      <c r="T88">
        <v>0</v>
      </c>
      <c r="W88">
        <v>0</v>
      </c>
      <c r="X88">
        <v>0</v>
      </c>
      <c r="Y88" t="s">
        <v>7</v>
      </c>
    </row>
    <row r="89" spans="1:25" x14ac:dyDescent="0.15">
      <c r="A89">
        <v>2000</v>
      </c>
      <c r="B89">
        <v>872</v>
      </c>
      <c r="D89" s="2">
        <f>預金出納帳!A91</f>
        <v>0</v>
      </c>
      <c r="E89" t="str">
        <f>IF(預金出納帳!B91="",預金出納帳!E91,"現金")</f>
        <v>　　　</v>
      </c>
      <c r="H89" t="str">
        <f t="shared" si="6"/>
        <v>課税仕入8%</v>
      </c>
      <c r="I89" s="1">
        <f>預金出納帳!B91+預金出納帳!C91</f>
        <v>0</v>
      </c>
      <c r="J89">
        <v>88</v>
      </c>
      <c r="K89" t="str">
        <f>IF(預金出納帳!B91="","現金",預金出納帳!E91)</f>
        <v>現金</v>
      </c>
      <c r="N89" t="str">
        <f t="shared" si="7"/>
        <v>対象外</v>
      </c>
      <c r="O89" s="1">
        <f>預金出納帳!B91+預金出納帳!C91</f>
        <v>0</v>
      </c>
      <c r="P89">
        <v>88</v>
      </c>
      <c r="Q89">
        <f>預金出納帳!F91</f>
        <v>0</v>
      </c>
      <c r="T89">
        <v>0</v>
      </c>
      <c r="W89">
        <v>0</v>
      </c>
      <c r="X89">
        <v>0</v>
      </c>
      <c r="Y89" t="s">
        <v>7</v>
      </c>
    </row>
    <row r="90" spans="1:25" x14ac:dyDescent="0.15">
      <c r="A90">
        <v>2000</v>
      </c>
      <c r="B90">
        <v>872</v>
      </c>
      <c r="D90" s="2">
        <f>預金出納帳!A92</f>
        <v>0</v>
      </c>
      <c r="E90" t="str">
        <f>IF(預金出納帳!B92="",預金出納帳!E92,"現金")</f>
        <v>　　　</v>
      </c>
      <c r="H90" t="str">
        <f t="shared" si="6"/>
        <v>課税仕入8%</v>
      </c>
      <c r="I90" s="1">
        <f>預金出納帳!B92+預金出納帳!C92</f>
        <v>0</v>
      </c>
      <c r="J90">
        <v>89</v>
      </c>
      <c r="K90" t="str">
        <f>IF(預金出納帳!B92="","現金",預金出納帳!E92)</f>
        <v>現金</v>
      </c>
      <c r="N90" t="str">
        <f t="shared" si="7"/>
        <v>対象外</v>
      </c>
      <c r="O90" s="1">
        <f>預金出納帳!B92+預金出納帳!C92</f>
        <v>0</v>
      </c>
      <c r="P90">
        <v>89</v>
      </c>
      <c r="Q90">
        <f>預金出納帳!F92</f>
        <v>0</v>
      </c>
      <c r="T90">
        <v>0</v>
      </c>
      <c r="W90">
        <v>0</v>
      </c>
      <c r="X90">
        <v>0</v>
      </c>
      <c r="Y90" t="s">
        <v>7</v>
      </c>
    </row>
    <row r="91" spans="1:25" x14ac:dyDescent="0.15">
      <c r="A91">
        <v>2000</v>
      </c>
      <c r="B91">
        <v>872</v>
      </c>
      <c r="D91" s="2">
        <f>預金出納帳!A93</f>
        <v>0</v>
      </c>
      <c r="E91" t="str">
        <f>IF(預金出納帳!B93="",預金出納帳!E93,"現金")</f>
        <v>　　　</v>
      </c>
      <c r="H91" t="str">
        <f t="shared" si="6"/>
        <v>課税仕入8%</v>
      </c>
      <c r="I91" s="1">
        <f>預金出納帳!B93+預金出納帳!C93</f>
        <v>0</v>
      </c>
      <c r="J91">
        <v>90</v>
      </c>
      <c r="K91" t="str">
        <f>IF(預金出納帳!B93="","現金",預金出納帳!E93)</f>
        <v>現金</v>
      </c>
      <c r="N91" t="str">
        <f t="shared" si="7"/>
        <v>対象外</v>
      </c>
      <c r="O91" s="1">
        <f>預金出納帳!B93+預金出納帳!C93</f>
        <v>0</v>
      </c>
      <c r="P91">
        <v>90</v>
      </c>
      <c r="Q91">
        <f>預金出納帳!F93</f>
        <v>0</v>
      </c>
      <c r="T91">
        <v>0</v>
      </c>
      <c r="W91">
        <v>0</v>
      </c>
      <c r="X91">
        <v>0</v>
      </c>
      <c r="Y91" t="s">
        <v>7</v>
      </c>
    </row>
    <row r="92" spans="1:25" x14ac:dyDescent="0.15">
      <c r="A92">
        <v>2000</v>
      </c>
      <c r="B92">
        <v>872</v>
      </c>
      <c r="D92" s="2">
        <f>預金出納帳!A94</f>
        <v>0</v>
      </c>
      <c r="E92" t="str">
        <f>IF(預金出納帳!B94="",預金出納帳!E94,"現金")</f>
        <v>　　　</v>
      </c>
      <c r="H92" t="str">
        <f t="shared" si="6"/>
        <v>課税仕入8%</v>
      </c>
      <c r="I92" s="1">
        <f>預金出納帳!B94+預金出納帳!C94</f>
        <v>0</v>
      </c>
      <c r="J92">
        <v>91</v>
      </c>
      <c r="K92" t="str">
        <f>IF(預金出納帳!B94="","現金",預金出納帳!E94)</f>
        <v>現金</v>
      </c>
      <c r="N92" t="str">
        <f t="shared" si="7"/>
        <v>対象外</v>
      </c>
      <c r="O92" s="1">
        <f>預金出納帳!B94+預金出納帳!C94</f>
        <v>0</v>
      </c>
      <c r="P92">
        <v>91</v>
      </c>
      <c r="Q92">
        <f>預金出納帳!F94</f>
        <v>0</v>
      </c>
      <c r="T92">
        <v>0</v>
      </c>
      <c r="W92">
        <v>0</v>
      </c>
      <c r="X92">
        <v>0</v>
      </c>
      <c r="Y92" t="s">
        <v>7</v>
      </c>
    </row>
    <row r="93" spans="1:25" x14ac:dyDescent="0.15">
      <c r="A93">
        <v>2000</v>
      </c>
      <c r="B93">
        <v>872</v>
      </c>
      <c r="D93" s="2">
        <f>預金出納帳!A95</f>
        <v>0</v>
      </c>
      <c r="E93" t="str">
        <f>IF(預金出納帳!B95="",預金出納帳!E95,"現金")</f>
        <v>　　　</v>
      </c>
      <c r="H93" t="str">
        <f t="shared" si="6"/>
        <v>課税仕入8%</v>
      </c>
      <c r="I93" s="1">
        <f>預金出納帳!B95+預金出納帳!C95</f>
        <v>0</v>
      </c>
      <c r="J93">
        <v>92</v>
      </c>
      <c r="K93" t="str">
        <f>IF(預金出納帳!B95="","現金",預金出納帳!E95)</f>
        <v>現金</v>
      </c>
      <c r="N93" t="str">
        <f t="shared" si="7"/>
        <v>対象外</v>
      </c>
      <c r="O93" s="1">
        <f>預金出納帳!B95+預金出納帳!C95</f>
        <v>0</v>
      </c>
      <c r="P93">
        <v>92</v>
      </c>
      <c r="Q93">
        <f>預金出納帳!F95</f>
        <v>0</v>
      </c>
      <c r="T93">
        <v>0</v>
      </c>
      <c r="W93">
        <v>0</v>
      </c>
      <c r="X93">
        <v>0</v>
      </c>
      <c r="Y93" t="s">
        <v>7</v>
      </c>
    </row>
    <row r="94" spans="1:25" x14ac:dyDescent="0.15">
      <c r="A94">
        <v>2000</v>
      </c>
      <c r="B94">
        <v>872</v>
      </c>
      <c r="D94" s="2">
        <f>預金出納帳!A96</f>
        <v>0</v>
      </c>
      <c r="E94" t="str">
        <f>IF(預金出納帳!B96="",預金出納帳!E96,"現金")</f>
        <v>　　　</v>
      </c>
      <c r="H94" t="str">
        <f t="shared" si="6"/>
        <v>課税仕入8%</v>
      </c>
      <c r="I94" s="1">
        <f>預金出納帳!B96+預金出納帳!C96</f>
        <v>0</v>
      </c>
      <c r="J94">
        <v>93</v>
      </c>
      <c r="K94" t="str">
        <f>IF(預金出納帳!B96="","現金",預金出納帳!E96)</f>
        <v>現金</v>
      </c>
      <c r="N94" t="str">
        <f t="shared" si="7"/>
        <v>対象外</v>
      </c>
      <c r="O94" s="1">
        <f>預金出納帳!B96+預金出納帳!C96</f>
        <v>0</v>
      </c>
      <c r="P94">
        <v>93</v>
      </c>
      <c r="Q94">
        <f>預金出納帳!F96</f>
        <v>0</v>
      </c>
      <c r="T94">
        <v>0</v>
      </c>
      <c r="W94">
        <v>0</v>
      </c>
      <c r="X94">
        <v>0</v>
      </c>
      <c r="Y94" t="s">
        <v>7</v>
      </c>
    </row>
    <row r="95" spans="1:25" x14ac:dyDescent="0.15">
      <c r="A95">
        <v>2000</v>
      </c>
      <c r="B95">
        <v>872</v>
      </c>
      <c r="D95" s="2">
        <f>預金出納帳!A97</f>
        <v>0</v>
      </c>
      <c r="E95" t="str">
        <f>IF(預金出納帳!B97="",預金出納帳!E97,"現金")</f>
        <v>　　　</v>
      </c>
      <c r="H95" t="str">
        <f t="shared" si="6"/>
        <v>課税仕入8%</v>
      </c>
      <c r="I95" s="1">
        <f>預金出納帳!B97+預金出納帳!C97</f>
        <v>0</v>
      </c>
      <c r="J95">
        <v>94</v>
      </c>
      <c r="K95" t="str">
        <f>IF(預金出納帳!B97="","現金",預金出納帳!E97)</f>
        <v>現金</v>
      </c>
      <c r="N95" t="str">
        <f t="shared" si="7"/>
        <v>対象外</v>
      </c>
      <c r="O95" s="1">
        <f>預金出納帳!B97+預金出納帳!C97</f>
        <v>0</v>
      </c>
      <c r="P95">
        <v>94</v>
      </c>
      <c r="Q95">
        <f>預金出納帳!F97</f>
        <v>0</v>
      </c>
      <c r="T95">
        <v>0</v>
      </c>
      <c r="W95">
        <v>0</v>
      </c>
      <c r="X95">
        <v>0</v>
      </c>
      <c r="Y95" t="s">
        <v>7</v>
      </c>
    </row>
    <row r="96" spans="1:25" x14ac:dyDescent="0.15">
      <c r="A96">
        <v>2000</v>
      </c>
      <c r="B96">
        <v>872</v>
      </c>
      <c r="D96" s="2">
        <f>預金出納帳!A98</f>
        <v>0</v>
      </c>
      <c r="E96" t="str">
        <f>IF(預金出納帳!B98="",預金出納帳!E98,"現金")</f>
        <v>　　　</v>
      </c>
      <c r="H96" t="str">
        <f t="shared" si="6"/>
        <v>課税仕入8%</v>
      </c>
      <c r="I96" s="1">
        <f>預金出納帳!B98+預金出納帳!C98</f>
        <v>0</v>
      </c>
      <c r="J96">
        <v>95</v>
      </c>
      <c r="K96" t="str">
        <f>IF(預金出納帳!B98="","現金",預金出納帳!E98)</f>
        <v>現金</v>
      </c>
      <c r="N96" t="str">
        <f t="shared" si="7"/>
        <v>対象外</v>
      </c>
      <c r="O96" s="1">
        <f>預金出納帳!B98+預金出納帳!C98</f>
        <v>0</v>
      </c>
      <c r="P96">
        <v>95</v>
      </c>
      <c r="Q96">
        <f>預金出納帳!F98</f>
        <v>0</v>
      </c>
      <c r="T96">
        <v>0</v>
      </c>
      <c r="W96">
        <v>0</v>
      </c>
      <c r="X96">
        <v>0</v>
      </c>
      <c r="Y96" t="s">
        <v>7</v>
      </c>
    </row>
    <row r="97" spans="1:25" x14ac:dyDescent="0.15">
      <c r="A97">
        <v>2000</v>
      </c>
      <c r="B97">
        <v>872</v>
      </c>
      <c r="D97" s="2">
        <f>預金出納帳!A99</f>
        <v>0</v>
      </c>
      <c r="E97" t="str">
        <f>IF(預金出納帳!B99="",預金出納帳!E99,"現金")</f>
        <v>　　　</v>
      </c>
      <c r="H97" t="str">
        <f t="shared" si="6"/>
        <v>課税仕入8%</v>
      </c>
      <c r="I97" s="1">
        <f>預金出納帳!B99+預金出納帳!C99</f>
        <v>0</v>
      </c>
      <c r="J97">
        <v>96</v>
      </c>
      <c r="K97" t="str">
        <f>IF(預金出納帳!B99="","現金",預金出納帳!E99)</f>
        <v>現金</v>
      </c>
      <c r="N97" t="str">
        <f t="shared" si="7"/>
        <v>対象外</v>
      </c>
      <c r="O97" s="1">
        <f>預金出納帳!B99+預金出納帳!C99</f>
        <v>0</v>
      </c>
      <c r="P97">
        <v>96</v>
      </c>
      <c r="Q97">
        <f>預金出納帳!F99</f>
        <v>0</v>
      </c>
      <c r="T97">
        <v>0</v>
      </c>
      <c r="W97">
        <v>0</v>
      </c>
      <c r="X97">
        <v>0</v>
      </c>
      <c r="Y97" t="s">
        <v>7</v>
      </c>
    </row>
    <row r="98" spans="1:25" x14ac:dyDescent="0.15">
      <c r="A98">
        <v>2000</v>
      </c>
      <c r="B98">
        <v>872</v>
      </c>
      <c r="D98" s="2">
        <f>預金出納帳!A100</f>
        <v>0</v>
      </c>
      <c r="E98" t="str">
        <f>IF(預金出納帳!B100="",預金出納帳!E100,"現金")</f>
        <v>　　　</v>
      </c>
      <c r="H98" t="str">
        <f t="shared" si="6"/>
        <v>課税仕入8%</v>
      </c>
      <c r="I98" s="1">
        <f>預金出納帳!B100+預金出納帳!C100</f>
        <v>0</v>
      </c>
      <c r="J98">
        <v>97</v>
      </c>
      <c r="K98" t="str">
        <f>IF(預金出納帳!B100="","現金",預金出納帳!E100)</f>
        <v>現金</v>
      </c>
      <c r="N98" t="str">
        <f t="shared" si="7"/>
        <v>対象外</v>
      </c>
      <c r="O98" s="1">
        <f>預金出納帳!B100+預金出納帳!C100</f>
        <v>0</v>
      </c>
      <c r="P98">
        <v>97</v>
      </c>
      <c r="Q98">
        <f>預金出納帳!F100</f>
        <v>0</v>
      </c>
      <c r="T98">
        <v>0</v>
      </c>
      <c r="W98">
        <v>0</v>
      </c>
      <c r="X98">
        <v>0</v>
      </c>
      <c r="Y98" t="s">
        <v>7</v>
      </c>
    </row>
    <row r="99" spans="1:25" x14ac:dyDescent="0.15">
      <c r="A99">
        <v>2000</v>
      </c>
      <c r="B99">
        <v>872</v>
      </c>
      <c r="D99" s="2">
        <f>預金出納帳!A101</f>
        <v>0</v>
      </c>
      <c r="E99" t="str">
        <f>IF(預金出納帳!B101="",預金出納帳!E101,"現金")</f>
        <v>　　　</v>
      </c>
      <c r="H99" t="str">
        <f t="shared" si="6"/>
        <v>課税仕入8%</v>
      </c>
      <c r="I99" s="1">
        <f>預金出納帳!B101+預金出納帳!C101</f>
        <v>0</v>
      </c>
      <c r="J99">
        <v>98</v>
      </c>
      <c r="K99" t="str">
        <f>IF(預金出納帳!B101="","現金",預金出納帳!E101)</f>
        <v>現金</v>
      </c>
      <c r="N99" t="str">
        <f t="shared" si="7"/>
        <v>対象外</v>
      </c>
      <c r="O99" s="1">
        <f>預金出納帳!B101+預金出納帳!C101</f>
        <v>0</v>
      </c>
      <c r="P99">
        <v>98</v>
      </c>
      <c r="Q99">
        <f>預金出納帳!F101</f>
        <v>0</v>
      </c>
      <c r="T99">
        <v>0</v>
      </c>
      <c r="W99">
        <v>0</v>
      </c>
      <c r="X99">
        <v>0</v>
      </c>
      <c r="Y99" t="s">
        <v>7</v>
      </c>
    </row>
    <row r="100" spans="1:25" x14ac:dyDescent="0.15">
      <c r="A100">
        <v>2000</v>
      </c>
      <c r="B100">
        <v>872</v>
      </c>
      <c r="D100" s="2">
        <f>預金出納帳!A102</f>
        <v>0</v>
      </c>
      <c r="E100" t="str">
        <f>IF(預金出納帳!B102="",預金出納帳!E102,"現金")</f>
        <v>　　　</v>
      </c>
      <c r="H100" t="str">
        <f t="shared" si="6"/>
        <v>課税仕入8%</v>
      </c>
      <c r="I100" s="1">
        <f>預金出納帳!B102+預金出納帳!C102</f>
        <v>0</v>
      </c>
      <c r="J100">
        <v>99</v>
      </c>
      <c r="K100" t="str">
        <f>IF(預金出納帳!B102="","現金",預金出納帳!E102)</f>
        <v>現金</v>
      </c>
      <c r="N100" t="str">
        <f t="shared" si="7"/>
        <v>対象外</v>
      </c>
      <c r="O100" s="1">
        <f>預金出納帳!B102+預金出納帳!C102</f>
        <v>0</v>
      </c>
      <c r="P100">
        <v>99</v>
      </c>
      <c r="Q100">
        <f>預金出納帳!F102</f>
        <v>0</v>
      </c>
      <c r="T100">
        <v>0</v>
      </c>
      <c r="W100">
        <v>0</v>
      </c>
      <c r="X100">
        <v>0</v>
      </c>
      <c r="Y100" t="s">
        <v>7</v>
      </c>
    </row>
    <row r="101" spans="1:25" x14ac:dyDescent="0.15">
      <c r="A101">
        <v>2000</v>
      </c>
      <c r="B101">
        <v>872</v>
      </c>
      <c r="D101" s="2">
        <f>預金出納帳!A103</f>
        <v>0</v>
      </c>
      <c r="E101" t="str">
        <f>IF(預金出納帳!B103="",預金出納帳!E103,"現金")</f>
        <v>　　　</v>
      </c>
      <c r="H101" t="str">
        <f t="shared" si="6"/>
        <v>課税仕入8%</v>
      </c>
      <c r="I101" s="1">
        <f>預金出納帳!B103+預金出納帳!C103</f>
        <v>0</v>
      </c>
      <c r="J101">
        <v>100</v>
      </c>
      <c r="K101" t="str">
        <f>IF(預金出納帳!B103="","現金",預金出納帳!E103)</f>
        <v>現金</v>
      </c>
      <c r="N101" t="str">
        <f t="shared" si="7"/>
        <v>対象外</v>
      </c>
      <c r="O101" s="1">
        <f>預金出納帳!B103+預金出納帳!C103</f>
        <v>0</v>
      </c>
      <c r="P101">
        <v>100</v>
      </c>
      <c r="Q101">
        <f>預金出納帳!F103</f>
        <v>0</v>
      </c>
      <c r="T101">
        <v>0</v>
      </c>
      <c r="W101">
        <v>0</v>
      </c>
      <c r="X101">
        <v>0</v>
      </c>
      <c r="Y101" t="s">
        <v>7</v>
      </c>
    </row>
    <row r="102" spans="1:25" x14ac:dyDescent="0.15">
      <c r="A102">
        <v>2000</v>
      </c>
      <c r="B102">
        <v>872</v>
      </c>
      <c r="D102" s="2">
        <f>預金出納帳!A104</f>
        <v>0</v>
      </c>
      <c r="E102" t="str">
        <f>IF(預金出納帳!B104="",預金出納帳!E104,"現金")</f>
        <v>　　　</v>
      </c>
      <c r="H102" t="str">
        <f t="shared" si="6"/>
        <v>課税仕入8%</v>
      </c>
      <c r="I102" s="1">
        <f>預金出納帳!B104+預金出納帳!C104</f>
        <v>0</v>
      </c>
      <c r="J102">
        <v>101</v>
      </c>
      <c r="K102" t="str">
        <f>IF(預金出納帳!B104="","現金",預金出納帳!E104)</f>
        <v>現金</v>
      </c>
      <c r="N102" t="str">
        <f t="shared" si="7"/>
        <v>対象外</v>
      </c>
      <c r="O102" s="1">
        <f>預金出納帳!B104+預金出納帳!C104</f>
        <v>0</v>
      </c>
      <c r="P102">
        <v>101</v>
      </c>
      <c r="Q102">
        <f>預金出納帳!F104</f>
        <v>0</v>
      </c>
      <c r="T102">
        <v>0</v>
      </c>
      <c r="W102">
        <v>0</v>
      </c>
      <c r="X102">
        <v>0</v>
      </c>
      <c r="Y102" t="s">
        <v>7</v>
      </c>
    </row>
    <row r="103" spans="1:25" x14ac:dyDescent="0.15">
      <c r="A103">
        <v>2000</v>
      </c>
      <c r="B103">
        <v>872</v>
      </c>
      <c r="D103" s="2">
        <f>預金出納帳!A105</f>
        <v>0</v>
      </c>
      <c r="E103" t="str">
        <f>IF(預金出納帳!B105="",預金出納帳!E105,"現金")</f>
        <v>　　　</v>
      </c>
      <c r="H103" t="str">
        <f t="shared" si="6"/>
        <v>課税仕入8%</v>
      </c>
      <c r="I103" s="1">
        <f>預金出納帳!B105+預金出納帳!C105</f>
        <v>0</v>
      </c>
      <c r="J103">
        <v>102</v>
      </c>
      <c r="K103" t="str">
        <f>IF(預金出納帳!B105="","現金",預金出納帳!E105)</f>
        <v>現金</v>
      </c>
      <c r="N103" t="str">
        <f t="shared" si="7"/>
        <v>対象外</v>
      </c>
      <c r="O103" s="1">
        <f>預金出納帳!B105+預金出納帳!C105</f>
        <v>0</v>
      </c>
      <c r="P103">
        <v>102</v>
      </c>
      <c r="Q103">
        <f>預金出納帳!F105</f>
        <v>0</v>
      </c>
      <c r="T103">
        <v>0</v>
      </c>
      <c r="W103">
        <v>0</v>
      </c>
      <c r="X103">
        <v>0</v>
      </c>
      <c r="Y103" t="s">
        <v>7</v>
      </c>
    </row>
    <row r="104" spans="1:25" x14ac:dyDescent="0.15">
      <c r="A104">
        <v>2000</v>
      </c>
      <c r="B104">
        <v>872</v>
      </c>
      <c r="D104" s="2">
        <f>預金出納帳!A106</f>
        <v>0</v>
      </c>
      <c r="E104" t="str">
        <f>IF(預金出納帳!B106="",預金出納帳!E106,"現金")</f>
        <v>　　　</v>
      </c>
      <c r="H104" t="str">
        <f t="shared" si="6"/>
        <v>課税仕入8%</v>
      </c>
      <c r="I104" s="1">
        <f>預金出納帳!B106+預金出納帳!C106</f>
        <v>0</v>
      </c>
      <c r="J104">
        <v>103</v>
      </c>
      <c r="K104" t="str">
        <f>IF(預金出納帳!B106="","現金",預金出納帳!E106)</f>
        <v>現金</v>
      </c>
      <c r="N104" t="str">
        <f t="shared" si="7"/>
        <v>対象外</v>
      </c>
      <c r="O104" s="1">
        <f>預金出納帳!B106+預金出納帳!C106</f>
        <v>0</v>
      </c>
      <c r="P104">
        <v>103</v>
      </c>
      <c r="Q104">
        <f>預金出納帳!F106</f>
        <v>0</v>
      </c>
      <c r="T104">
        <v>0</v>
      </c>
      <c r="W104">
        <v>0</v>
      </c>
      <c r="X104">
        <v>0</v>
      </c>
      <c r="Y104" t="s">
        <v>7</v>
      </c>
    </row>
    <row r="105" spans="1:25" x14ac:dyDescent="0.15">
      <c r="A105">
        <v>2000</v>
      </c>
      <c r="B105">
        <v>872</v>
      </c>
      <c r="D105" s="2">
        <f>預金出納帳!A107</f>
        <v>0</v>
      </c>
      <c r="E105" t="str">
        <f>IF(預金出納帳!B107="",預金出納帳!E107,"現金")</f>
        <v>　　　</v>
      </c>
      <c r="H105" t="str">
        <f t="shared" si="6"/>
        <v>課税仕入8%</v>
      </c>
      <c r="I105" s="1">
        <f>預金出納帳!B107+預金出納帳!C107</f>
        <v>0</v>
      </c>
      <c r="J105">
        <v>104</v>
      </c>
      <c r="K105" t="str">
        <f>IF(預金出納帳!B107="","現金",預金出納帳!E107)</f>
        <v>現金</v>
      </c>
      <c r="N105" t="str">
        <f t="shared" si="7"/>
        <v>対象外</v>
      </c>
      <c r="O105" s="1">
        <f>預金出納帳!B107+預金出納帳!C107</f>
        <v>0</v>
      </c>
      <c r="P105">
        <v>104</v>
      </c>
      <c r="Q105">
        <f>預金出納帳!F107</f>
        <v>0</v>
      </c>
      <c r="T105">
        <v>0</v>
      </c>
      <c r="W105">
        <v>0</v>
      </c>
      <c r="X105">
        <v>0</v>
      </c>
      <c r="Y105" t="s">
        <v>7</v>
      </c>
    </row>
    <row r="106" spans="1:25" x14ac:dyDescent="0.15">
      <c r="A106">
        <v>2000</v>
      </c>
      <c r="B106">
        <v>872</v>
      </c>
      <c r="D106" s="2">
        <f>預金出納帳!A108</f>
        <v>0</v>
      </c>
      <c r="E106" t="str">
        <f>IF(預金出納帳!B108="",預金出納帳!E108,"現金")</f>
        <v>　　　</v>
      </c>
      <c r="H106" t="str">
        <f t="shared" si="6"/>
        <v>課税仕入8%</v>
      </c>
      <c r="I106" s="1">
        <f>預金出納帳!B108+預金出納帳!C108</f>
        <v>0</v>
      </c>
      <c r="J106">
        <v>105</v>
      </c>
      <c r="K106" t="str">
        <f>IF(預金出納帳!B108="","現金",預金出納帳!E108)</f>
        <v>現金</v>
      </c>
      <c r="N106" t="str">
        <f t="shared" si="7"/>
        <v>対象外</v>
      </c>
      <c r="O106" s="1">
        <f>預金出納帳!B108+預金出納帳!C108</f>
        <v>0</v>
      </c>
      <c r="P106">
        <v>105</v>
      </c>
      <c r="Q106">
        <f>預金出納帳!F108</f>
        <v>0</v>
      </c>
      <c r="T106">
        <v>0</v>
      </c>
      <c r="W106">
        <v>0</v>
      </c>
      <c r="X106">
        <v>0</v>
      </c>
      <c r="Y106" t="s">
        <v>7</v>
      </c>
    </row>
    <row r="107" spans="1:25" x14ac:dyDescent="0.15">
      <c r="A107">
        <v>2000</v>
      </c>
      <c r="B107">
        <v>872</v>
      </c>
      <c r="D107" s="2">
        <f>預金出納帳!A109</f>
        <v>0</v>
      </c>
      <c r="E107" t="str">
        <f>IF(預金出納帳!B109="",預金出納帳!E109,"現金")</f>
        <v>　　　</v>
      </c>
      <c r="H107" t="str">
        <f t="shared" si="6"/>
        <v>課税仕入8%</v>
      </c>
      <c r="I107" s="1">
        <f>預金出納帳!B109+預金出納帳!C109</f>
        <v>0</v>
      </c>
      <c r="J107">
        <v>106</v>
      </c>
      <c r="K107" t="str">
        <f>IF(預金出納帳!B109="","現金",預金出納帳!E109)</f>
        <v>現金</v>
      </c>
      <c r="N107" t="str">
        <f t="shared" si="7"/>
        <v>対象外</v>
      </c>
      <c r="O107" s="1">
        <f>預金出納帳!B109+預金出納帳!C109</f>
        <v>0</v>
      </c>
      <c r="P107">
        <v>106</v>
      </c>
      <c r="Q107">
        <f>預金出納帳!F109</f>
        <v>0</v>
      </c>
      <c r="T107">
        <v>0</v>
      </c>
      <c r="W107">
        <v>0</v>
      </c>
      <c r="X107">
        <v>0</v>
      </c>
      <c r="Y107" t="s">
        <v>7</v>
      </c>
    </row>
    <row r="108" spans="1:25" x14ac:dyDescent="0.15">
      <c r="A108">
        <v>2000</v>
      </c>
      <c r="B108">
        <v>872</v>
      </c>
      <c r="D108" s="2">
        <f>預金出納帳!A110</f>
        <v>0</v>
      </c>
      <c r="E108" t="str">
        <f>IF(預金出納帳!B110="",預金出納帳!E110,"現金")</f>
        <v>　　　</v>
      </c>
      <c r="H108" t="str">
        <f t="shared" si="6"/>
        <v>課税仕入8%</v>
      </c>
      <c r="I108" s="1">
        <f>預金出納帳!B110+預金出納帳!C110</f>
        <v>0</v>
      </c>
      <c r="J108">
        <v>107</v>
      </c>
      <c r="K108" t="str">
        <f>IF(預金出納帳!B110="","現金",預金出納帳!E110)</f>
        <v>現金</v>
      </c>
      <c r="N108" t="str">
        <f t="shared" si="7"/>
        <v>対象外</v>
      </c>
      <c r="O108" s="1">
        <f>預金出納帳!B110+預金出納帳!C110</f>
        <v>0</v>
      </c>
      <c r="P108">
        <v>107</v>
      </c>
      <c r="Q108">
        <f>預金出納帳!F110</f>
        <v>0</v>
      </c>
      <c r="T108">
        <v>0</v>
      </c>
      <c r="W108">
        <v>0</v>
      </c>
      <c r="X108">
        <v>0</v>
      </c>
      <c r="Y108" t="s">
        <v>7</v>
      </c>
    </row>
    <row r="109" spans="1:25" x14ac:dyDescent="0.15">
      <c r="A109">
        <v>2000</v>
      </c>
      <c r="B109">
        <v>872</v>
      </c>
      <c r="D109" s="2">
        <f>預金出納帳!A111</f>
        <v>0</v>
      </c>
      <c r="E109" t="str">
        <f>IF(預金出納帳!B111="",預金出納帳!E111,"現金")</f>
        <v>　　　</v>
      </c>
      <c r="H109" t="str">
        <f t="shared" si="6"/>
        <v>課税仕入8%</v>
      </c>
      <c r="I109" s="1">
        <f>預金出納帳!B111+預金出納帳!C111</f>
        <v>0</v>
      </c>
      <c r="J109">
        <v>108</v>
      </c>
      <c r="K109" t="str">
        <f>IF(預金出納帳!B111="","現金",預金出納帳!E111)</f>
        <v>現金</v>
      </c>
      <c r="N109" t="str">
        <f t="shared" si="7"/>
        <v>対象外</v>
      </c>
      <c r="O109" s="1">
        <f>預金出納帳!B111+預金出納帳!C111</f>
        <v>0</v>
      </c>
      <c r="P109">
        <v>108</v>
      </c>
      <c r="Q109">
        <f>預金出納帳!F111</f>
        <v>0</v>
      </c>
      <c r="T109">
        <v>0</v>
      </c>
      <c r="W109">
        <v>0</v>
      </c>
      <c r="X109">
        <v>0</v>
      </c>
      <c r="Y109" t="s">
        <v>7</v>
      </c>
    </row>
    <row r="110" spans="1:25" x14ac:dyDescent="0.15">
      <c r="A110">
        <v>2000</v>
      </c>
      <c r="B110">
        <v>872</v>
      </c>
      <c r="D110" s="2">
        <f>預金出納帳!A112</f>
        <v>0</v>
      </c>
      <c r="E110" t="str">
        <f>IF(預金出納帳!B112="",預金出納帳!E112,"現金")</f>
        <v>　　　</v>
      </c>
      <c r="H110" t="str">
        <f t="shared" ref="H110:H129" si="8">IF(E110="現金","対象外",IF(E110="普通預金","対象外",IF(E110="租税公課","対象外","課税仕入8%")))</f>
        <v>課税仕入8%</v>
      </c>
      <c r="I110" s="1">
        <f>預金出納帳!B112+預金出納帳!C112</f>
        <v>0</v>
      </c>
      <c r="J110">
        <v>109</v>
      </c>
      <c r="K110" t="str">
        <f>IF(預金出納帳!B112="","現金",預金出納帳!E112)</f>
        <v>現金</v>
      </c>
      <c r="N110" t="str">
        <f t="shared" ref="N110:N129" si="9">IF(K110="売上高","課税売上8%","対象外")</f>
        <v>対象外</v>
      </c>
      <c r="O110" s="1">
        <f>預金出納帳!B112+預金出納帳!C112</f>
        <v>0</v>
      </c>
      <c r="P110">
        <v>109</v>
      </c>
      <c r="Q110">
        <f>預金出納帳!F112</f>
        <v>0</v>
      </c>
      <c r="T110">
        <v>0</v>
      </c>
      <c r="W110">
        <v>0</v>
      </c>
      <c r="X110">
        <v>0</v>
      </c>
      <c r="Y110" t="s">
        <v>7</v>
      </c>
    </row>
    <row r="111" spans="1:25" x14ac:dyDescent="0.15">
      <c r="A111">
        <v>2000</v>
      </c>
      <c r="B111">
        <v>872</v>
      </c>
      <c r="D111" s="2">
        <f>預金出納帳!A113</f>
        <v>0</v>
      </c>
      <c r="E111" t="str">
        <f>IF(預金出納帳!B113="",預金出納帳!E113,"現金")</f>
        <v>　　　</v>
      </c>
      <c r="H111" t="str">
        <f t="shared" si="8"/>
        <v>課税仕入8%</v>
      </c>
      <c r="I111" s="1">
        <f>預金出納帳!B113+預金出納帳!C113</f>
        <v>0</v>
      </c>
      <c r="J111">
        <v>110</v>
      </c>
      <c r="K111" t="str">
        <f>IF(預金出納帳!B113="","現金",預金出納帳!E113)</f>
        <v>現金</v>
      </c>
      <c r="N111" t="str">
        <f t="shared" si="9"/>
        <v>対象外</v>
      </c>
      <c r="O111" s="1">
        <f>預金出納帳!B113+預金出納帳!C113</f>
        <v>0</v>
      </c>
      <c r="P111">
        <v>110</v>
      </c>
      <c r="Q111">
        <f>預金出納帳!F113</f>
        <v>0</v>
      </c>
      <c r="T111">
        <v>0</v>
      </c>
      <c r="W111">
        <v>0</v>
      </c>
      <c r="X111">
        <v>0</v>
      </c>
      <c r="Y111" t="s">
        <v>7</v>
      </c>
    </row>
    <row r="112" spans="1:25" x14ac:dyDescent="0.15">
      <c r="A112">
        <v>2000</v>
      </c>
      <c r="B112">
        <v>872</v>
      </c>
      <c r="D112" s="2">
        <f>預金出納帳!A114</f>
        <v>0</v>
      </c>
      <c r="E112" t="str">
        <f>IF(預金出納帳!B114="",預金出納帳!E114,"現金")</f>
        <v>　　　</v>
      </c>
      <c r="H112" t="str">
        <f t="shared" si="8"/>
        <v>課税仕入8%</v>
      </c>
      <c r="I112" s="1">
        <f>預金出納帳!B114+預金出納帳!C114</f>
        <v>0</v>
      </c>
      <c r="J112">
        <v>111</v>
      </c>
      <c r="K112" t="str">
        <f>IF(預金出納帳!B114="","現金",預金出納帳!E114)</f>
        <v>現金</v>
      </c>
      <c r="N112" t="str">
        <f t="shared" si="9"/>
        <v>対象外</v>
      </c>
      <c r="O112" s="1">
        <f>預金出納帳!B114+預金出納帳!C114</f>
        <v>0</v>
      </c>
      <c r="P112">
        <v>111</v>
      </c>
      <c r="Q112">
        <f>預金出納帳!F114</f>
        <v>0</v>
      </c>
      <c r="T112">
        <v>0</v>
      </c>
      <c r="W112">
        <v>0</v>
      </c>
      <c r="X112">
        <v>0</v>
      </c>
      <c r="Y112" t="s">
        <v>7</v>
      </c>
    </row>
    <row r="113" spans="1:25" x14ac:dyDescent="0.15">
      <c r="A113">
        <v>2000</v>
      </c>
      <c r="B113">
        <v>872</v>
      </c>
      <c r="D113" s="2">
        <f>預金出納帳!A115</f>
        <v>0</v>
      </c>
      <c r="E113" t="str">
        <f>IF(預金出納帳!B115="",預金出納帳!E115,"現金")</f>
        <v>　　　</v>
      </c>
      <c r="H113" t="str">
        <f t="shared" si="8"/>
        <v>課税仕入8%</v>
      </c>
      <c r="I113" s="1">
        <f>預金出納帳!B115+預金出納帳!C115</f>
        <v>0</v>
      </c>
      <c r="J113">
        <v>112</v>
      </c>
      <c r="K113" t="str">
        <f>IF(預金出納帳!B115="","現金",預金出納帳!E115)</f>
        <v>現金</v>
      </c>
      <c r="N113" t="str">
        <f t="shared" si="9"/>
        <v>対象外</v>
      </c>
      <c r="O113" s="1">
        <f>預金出納帳!B115+預金出納帳!C115</f>
        <v>0</v>
      </c>
      <c r="P113">
        <v>112</v>
      </c>
      <c r="Q113">
        <f>預金出納帳!F115</f>
        <v>0</v>
      </c>
      <c r="T113">
        <v>0</v>
      </c>
      <c r="W113">
        <v>0</v>
      </c>
      <c r="X113">
        <v>0</v>
      </c>
      <c r="Y113" t="s">
        <v>7</v>
      </c>
    </row>
    <row r="114" spans="1:25" x14ac:dyDescent="0.15">
      <c r="A114">
        <v>2000</v>
      </c>
      <c r="B114">
        <v>872</v>
      </c>
      <c r="D114" s="2">
        <f>預金出納帳!A116</f>
        <v>0</v>
      </c>
      <c r="E114" t="str">
        <f>IF(預金出納帳!B116="",預金出納帳!E116,"現金")</f>
        <v>　　　</v>
      </c>
      <c r="H114" t="str">
        <f t="shared" si="8"/>
        <v>課税仕入8%</v>
      </c>
      <c r="I114" s="1">
        <f>預金出納帳!B116+預金出納帳!C116</f>
        <v>0</v>
      </c>
      <c r="J114">
        <v>113</v>
      </c>
      <c r="K114" t="str">
        <f>IF(預金出納帳!B116="","現金",預金出納帳!E116)</f>
        <v>現金</v>
      </c>
      <c r="N114" t="str">
        <f t="shared" si="9"/>
        <v>対象外</v>
      </c>
      <c r="O114" s="1">
        <f>預金出納帳!B116+預金出納帳!C116</f>
        <v>0</v>
      </c>
      <c r="P114">
        <v>113</v>
      </c>
      <c r="Q114">
        <f>預金出納帳!F116</f>
        <v>0</v>
      </c>
      <c r="T114">
        <v>0</v>
      </c>
      <c r="W114">
        <v>0</v>
      </c>
      <c r="X114">
        <v>0</v>
      </c>
      <c r="Y114" t="s">
        <v>7</v>
      </c>
    </row>
    <row r="115" spans="1:25" x14ac:dyDescent="0.15">
      <c r="A115">
        <v>2000</v>
      </c>
      <c r="B115">
        <v>872</v>
      </c>
      <c r="D115" s="2">
        <f>預金出納帳!A117</f>
        <v>0</v>
      </c>
      <c r="E115" t="str">
        <f>IF(預金出納帳!B117="",預金出納帳!E117,"現金")</f>
        <v>　　　</v>
      </c>
      <c r="H115" t="str">
        <f t="shared" si="8"/>
        <v>課税仕入8%</v>
      </c>
      <c r="I115" s="1">
        <f>預金出納帳!B117+預金出納帳!C117</f>
        <v>0</v>
      </c>
      <c r="J115">
        <v>114</v>
      </c>
      <c r="K115" t="str">
        <f>IF(預金出納帳!B117="","現金",預金出納帳!E117)</f>
        <v>現金</v>
      </c>
      <c r="N115" t="str">
        <f t="shared" si="9"/>
        <v>対象外</v>
      </c>
      <c r="O115" s="1">
        <f>預金出納帳!B117+預金出納帳!C117</f>
        <v>0</v>
      </c>
      <c r="P115">
        <v>114</v>
      </c>
      <c r="Q115">
        <f>預金出納帳!F117</f>
        <v>0</v>
      </c>
      <c r="T115">
        <v>0</v>
      </c>
      <c r="W115">
        <v>0</v>
      </c>
      <c r="X115">
        <v>0</v>
      </c>
      <c r="Y115" t="s">
        <v>7</v>
      </c>
    </row>
    <row r="116" spans="1:25" x14ac:dyDescent="0.15">
      <c r="A116">
        <v>2000</v>
      </c>
      <c r="B116">
        <v>872</v>
      </c>
      <c r="D116" s="2">
        <f>預金出納帳!A118</f>
        <v>0</v>
      </c>
      <c r="E116" t="str">
        <f>IF(預金出納帳!B118="",預金出納帳!E118,"現金")</f>
        <v>　　　</v>
      </c>
      <c r="H116" t="str">
        <f t="shared" si="8"/>
        <v>課税仕入8%</v>
      </c>
      <c r="I116" s="1">
        <f>預金出納帳!B118+預金出納帳!C118</f>
        <v>0</v>
      </c>
      <c r="J116">
        <v>115</v>
      </c>
      <c r="K116" t="str">
        <f>IF(預金出納帳!B118="","現金",預金出納帳!E118)</f>
        <v>現金</v>
      </c>
      <c r="N116" t="str">
        <f t="shared" si="9"/>
        <v>対象外</v>
      </c>
      <c r="O116" s="1">
        <f>預金出納帳!B118+預金出納帳!C118</f>
        <v>0</v>
      </c>
      <c r="P116">
        <v>115</v>
      </c>
      <c r="Q116">
        <f>預金出納帳!F118</f>
        <v>0</v>
      </c>
      <c r="T116">
        <v>0</v>
      </c>
      <c r="W116">
        <v>0</v>
      </c>
      <c r="X116">
        <v>0</v>
      </c>
      <c r="Y116" t="s">
        <v>7</v>
      </c>
    </row>
    <row r="117" spans="1:25" x14ac:dyDescent="0.15">
      <c r="A117">
        <v>2000</v>
      </c>
      <c r="B117">
        <v>872</v>
      </c>
      <c r="D117" s="2">
        <f>預金出納帳!A119</f>
        <v>0</v>
      </c>
      <c r="E117" t="str">
        <f>IF(預金出納帳!B119="",預金出納帳!E119,"現金")</f>
        <v>　　　</v>
      </c>
      <c r="H117" t="str">
        <f t="shared" si="8"/>
        <v>課税仕入8%</v>
      </c>
      <c r="I117" s="1">
        <f>預金出納帳!B119+預金出納帳!C119</f>
        <v>0</v>
      </c>
      <c r="J117">
        <v>116</v>
      </c>
      <c r="K117" t="str">
        <f>IF(預金出納帳!B119="","現金",預金出納帳!E119)</f>
        <v>現金</v>
      </c>
      <c r="N117" t="str">
        <f t="shared" si="9"/>
        <v>対象外</v>
      </c>
      <c r="O117" s="1">
        <f>預金出納帳!B119+預金出納帳!C119</f>
        <v>0</v>
      </c>
      <c r="P117">
        <v>116</v>
      </c>
      <c r="Q117">
        <f>預金出納帳!F119</f>
        <v>0</v>
      </c>
      <c r="T117">
        <v>0</v>
      </c>
      <c r="W117">
        <v>0</v>
      </c>
      <c r="X117">
        <v>0</v>
      </c>
      <c r="Y117" t="s">
        <v>7</v>
      </c>
    </row>
    <row r="118" spans="1:25" x14ac:dyDescent="0.15">
      <c r="A118">
        <v>2000</v>
      </c>
      <c r="B118">
        <v>872</v>
      </c>
      <c r="D118" s="2">
        <f>預金出納帳!A120</f>
        <v>0</v>
      </c>
      <c r="E118" t="str">
        <f>IF(預金出納帳!B120="",預金出納帳!E120,"現金")</f>
        <v>　　　</v>
      </c>
      <c r="H118" t="str">
        <f t="shared" si="8"/>
        <v>課税仕入8%</v>
      </c>
      <c r="I118" s="1">
        <f>預金出納帳!B120+預金出納帳!C120</f>
        <v>0</v>
      </c>
      <c r="J118">
        <v>117</v>
      </c>
      <c r="K118" t="str">
        <f>IF(預金出納帳!B120="","現金",預金出納帳!E120)</f>
        <v>現金</v>
      </c>
      <c r="N118" t="str">
        <f t="shared" si="9"/>
        <v>対象外</v>
      </c>
      <c r="O118" s="1">
        <f>預金出納帳!B120+預金出納帳!C120</f>
        <v>0</v>
      </c>
      <c r="P118">
        <v>117</v>
      </c>
      <c r="Q118">
        <f>預金出納帳!F120</f>
        <v>0</v>
      </c>
      <c r="T118">
        <v>0</v>
      </c>
      <c r="W118">
        <v>0</v>
      </c>
      <c r="X118">
        <v>0</v>
      </c>
      <c r="Y118" t="s">
        <v>7</v>
      </c>
    </row>
    <row r="119" spans="1:25" x14ac:dyDescent="0.15">
      <c r="A119">
        <v>2000</v>
      </c>
      <c r="B119">
        <v>872</v>
      </c>
      <c r="D119" s="2">
        <f>預金出納帳!A121</f>
        <v>0</v>
      </c>
      <c r="E119" t="str">
        <f>IF(預金出納帳!B121="",預金出納帳!E121,"現金")</f>
        <v>　　　</v>
      </c>
      <c r="H119" t="str">
        <f t="shared" si="8"/>
        <v>課税仕入8%</v>
      </c>
      <c r="I119" s="1">
        <f>預金出納帳!B121+預金出納帳!C121</f>
        <v>0</v>
      </c>
      <c r="J119">
        <v>118</v>
      </c>
      <c r="K119" t="str">
        <f>IF(預金出納帳!B121="","現金",預金出納帳!E121)</f>
        <v>現金</v>
      </c>
      <c r="N119" t="str">
        <f t="shared" si="9"/>
        <v>対象外</v>
      </c>
      <c r="O119" s="1">
        <f>預金出納帳!B121+預金出納帳!C121</f>
        <v>0</v>
      </c>
      <c r="P119">
        <v>118</v>
      </c>
      <c r="Q119">
        <f>預金出納帳!F121</f>
        <v>0</v>
      </c>
      <c r="T119">
        <v>0</v>
      </c>
      <c r="W119">
        <v>0</v>
      </c>
      <c r="X119">
        <v>0</v>
      </c>
      <c r="Y119" t="s">
        <v>7</v>
      </c>
    </row>
    <row r="120" spans="1:25" x14ac:dyDescent="0.15">
      <c r="A120">
        <v>2000</v>
      </c>
      <c r="B120">
        <v>872</v>
      </c>
      <c r="D120" s="2">
        <f>預金出納帳!A122</f>
        <v>0</v>
      </c>
      <c r="E120" t="str">
        <f>IF(預金出納帳!B122="",預金出納帳!E122,"現金")</f>
        <v>　　　</v>
      </c>
      <c r="H120" t="str">
        <f t="shared" si="8"/>
        <v>課税仕入8%</v>
      </c>
      <c r="I120" s="1">
        <f>預金出納帳!B122+預金出納帳!C122</f>
        <v>0</v>
      </c>
      <c r="J120">
        <v>119</v>
      </c>
      <c r="K120" t="str">
        <f>IF(預金出納帳!B122="","現金",預金出納帳!E122)</f>
        <v>現金</v>
      </c>
      <c r="N120" t="str">
        <f t="shared" si="9"/>
        <v>対象外</v>
      </c>
      <c r="O120" s="1">
        <f>預金出納帳!B122+預金出納帳!C122</f>
        <v>0</v>
      </c>
      <c r="P120">
        <v>119</v>
      </c>
      <c r="Q120">
        <f>預金出納帳!F122</f>
        <v>0</v>
      </c>
      <c r="T120">
        <v>0</v>
      </c>
      <c r="W120">
        <v>0</v>
      </c>
      <c r="X120">
        <v>0</v>
      </c>
      <c r="Y120" t="s">
        <v>7</v>
      </c>
    </row>
    <row r="121" spans="1:25" x14ac:dyDescent="0.15">
      <c r="A121">
        <v>2000</v>
      </c>
      <c r="B121">
        <v>872</v>
      </c>
      <c r="D121" s="2">
        <f>預金出納帳!A123</f>
        <v>0</v>
      </c>
      <c r="E121" t="str">
        <f>IF(預金出納帳!B123="",預金出納帳!E123,"現金")</f>
        <v>　　　</v>
      </c>
      <c r="H121" t="str">
        <f t="shared" si="8"/>
        <v>課税仕入8%</v>
      </c>
      <c r="I121" s="1">
        <f>預金出納帳!B123+預金出納帳!C123</f>
        <v>0</v>
      </c>
      <c r="J121">
        <v>120</v>
      </c>
      <c r="K121" t="str">
        <f>IF(預金出納帳!B123="","現金",預金出納帳!E123)</f>
        <v>現金</v>
      </c>
      <c r="N121" t="str">
        <f t="shared" si="9"/>
        <v>対象外</v>
      </c>
      <c r="O121" s="1">
        <f>預金出納帳!B123+預金出納帳!C123</f>
        <v>0</v>
      </c>
      <c r="P121">
        <v>120</v>
      </c>
      <c r="Q121">
        <f>預金出納帳!F123</f>
        <v>0</v>
      </c>
      <c r="T121">
        <v>0</v>
      </c>
      <c r="W121">
        <v>0</v>
      </c>
      <c r="X121">
        <v>0</v>
      </c>
      <c r="Y121" t="s">
        <v>7</v>
      </c>
    </row>
    <row r="122" spans="1:25" x14ac:dyDescent="0.15">
      <c r="A122">
        <v>2000</v>
      </c>
      <c r="B122">
        <v>872</v>
      </c>
      <c r="D122" s="2">
        <f>預金出納帳!A124</f>
        <v>0</v>
      </c>
      <c r="E122" t="str">
        <f>IF(預金出納帳!B124="",預金出納帳!E124,"現金")</f>
        <v>　　　</v>
      </c>
      <c r="H122" t="str">
        <f t="shared" si="8"/>
        <v>課税仕入8%</v>
      </c>
      <c r="I122" s="1">
        <f>預金出納帳!B124+預金出納帳!C124</f>
        <v>0</v>
      </c>
      <c r="J122">
        <v>121</v>
      </c>
      <c r="K122" t="str">
        <f>IF(預金出納帳!B124="","現金",預金出納帳!E124)</f>
        <v>現金</v>
      </c>
      <c r="N122" t="str">
        <f t="shared" si="9"/>
        <v>対象外</v>
      </c>
      <c r="O122" s="1">
        <f>預金出納帳!B124+預金出納帳!C124</f>
        <v>0</v>
      </c>
      <c r="P122">
        <v>121</v>
      </c>
      <c r="Q122">
        <f>預金出納帳!F124</f>
        <v>0</v>
      </c>
      <c r="T122">
        <v>0</v>
      </c>
      <c r="W122">
        <v>0</v>
      </c>
      <c r="X122">
        <v>0</v>
      </c>
      <c r="Y122" t="s">
        <v>7</v>
      </c>
    </row>
    <row r="123" spans="1:25" x14ac:dyDescent="0.15">
      <c r="A123">
        <v>2000</v>
      </c>
      <c r="B123">
        <v>872</v>
      </c>
      <c r="D123" s="2">
        <f>預金出納帳!A125</f>
        <v>0</v>
      </c>
      <c r="E123" t="str">
        <f>IF(預金出納帳!B125="",預金出納帳!E125,"現金")</f>
        <v>　　　</v>
      </c>
      <c r="H123" t="str">
        <f t="shared" si="8"/>
        <v>課税仕入8%</v>
      </c>
      <c r="I123" s="1">
        <f>預金出納帳!B125+預金出納帳!C125</f>
        <v>0</v>
      </c>
      <c r="J123">
        <v>122</v>
      </c>
      <c r="K123" t="str">
        <f>IF(預金出納帳!B125="","現金",預金出納帳!E125)</f>
        <v>現金</v>
      </c>
      <c r="N123" t="str">
        <f t="shared" si="9"/>
        <v>対象外</v>
      </c>
      <c r="O123" s="1">
        <f>預金出納帳!B125+預金出納帳!C125</f>
        <v>0</v>
      </c>
      <c r="P123">
        <v>122</v>
      </c>
      <c r="Q123">
        <f>預金出納帳!F125</f>
        <v>0</v>
      </c>
      <c r="T123">
        <v>0</v>
      </c>
      <c r="W123">
        <v>0</v>
      </c>
      <c r="X123">
        <v>0</v>
      </c>
      <c r="Y123" t="s">
        <v>7</v>
      </c>
    </row>
    <row r="124" spans="1:25" x14ac:dyDescent="0.15">
      <c r="A124">
        <v>2000</v>
      </c>
      <c r="B124">
        <v>872</v>
      </c>
      <c r="D124" s="2">
        <f>預金出納帳!A126</f>
        <v>0</v>
      </c>
      <c r="E124" t="str">
        <f>IF(預金出納帳!B126="",預金出納帳!E126,"現金")</f>
        <v>　　　</v>
      </c>
      <c r="H124" t="str">
        <f t="shared" si="8"/>
        <v>課税仕入8%</v>
      </c>
      <c r="I124" s="1">
        <f>預金出納帳!B126+預金出納帳!C126</f>
        <v>0</v>
      </c>
      <c r="J124">
        <v>123</v>
      </c>
      <c r="K124" t="str">
        <f>IF(預金出納帳!B126="","現金",預金出納帳!E126)</f>
        <v>現金</v>
      </c>
      <c r="N124" t="str">
        <f t="shared" si="9"/>
        <v>対象外</v>
      </c>
      <c r="O124" s="1">
        <f>預金出納帳!B126+預金出納帳!C126</f>
        <v>0</v>
      </c>
      <c r="P124">
        <v>123</v>
      </c>
      <c r="Q124">
        <f>預金出納帳!F126</f>
        <v>0</v>
      </c>
      <c r="T124">
        <v>0</v>
      </c>
      <c r="W124">
        <v>0</v>
      </c>
      <c r="X124">
        <v>0</v>
      </c>
      <c r="Y124" t="s">
        <v>7</v>
      </c>
    </row>
    <row r="125" spans="1:25" x14ac:dyDescent="0.15">
      <c r="A125">
        <v>2000</v>
      </c>
      <c r="B125">
        <v>872</v>
      </c>
      <c r="D125" s="2">
        <f>預金出納帳!A127</f>
        <v>0</v>
      </c>
      <c r="E125" t="str">
        <f>IF(預金出納帳!B127="",預金出納帳!E127,"現金")</f>
        <v>　　　</v>
      </c>
      <c r="H125" t="str">
        <f t="shared" si="8"/>
        <v>課税仕入8%</v>
      </c>
      <c r="I125" s="1">
        <f>預金出納帳!B127+預金出納帳!C127</f>
        <v>0</v>
      </c>
      <c r="J125">
        <v>124</v>
      </c>
      <c r="K125" t="str">
        <f>IF(預金出納帳!B127="","現金",預金出納帳!E127)</f>
        <v>現金</v>
      </c>
      <c r="N125" t="str">
        <f t="shared" si="9"/>
        <v>対象外</v>
      </c>
      <c r="O125" s="1">
        <f>預金出納帳!B127+預金出納帳!C127</f>
        <v>0</v>
      </c>
      <c r="P125">
        <v>124</v>
      </c>
      <c r="Q125">
        <f>預金出納帳!F127</f>
        <v>0</v>
      </c>
      <c r="T125">
        <v>0</v>
      </c>
      <c r="W125">
        <v>0</v>
      </c>
      <c r="X125">
        <v>0</v>
      </c>
      <c r="Y125" t="s">
        <v>7</v>
      </c>
    </row>
    <row r="126" spans="1:25" x14ac:dyDescent="0.15">
      <c r="A126">
        <v>2000</v>
      </c>
      <c r="B126">
        <v>872</v>
      </c>
      <c r="D126" s="2">
        <f>預金出納帳!A128</f>
        <v>0</v>
      </c>
      <c r="E126" t="str">
        <f>IF(預金出納帳!B128="",預金出納帳!E128,"現金")</f>
        <v>　　　</v>
      </c>
      <c r="H126" t="str">
        <f t="shared" si="8"/>
        <v>課税仕入8%</v>
      </c>
      <c r="I126" s="1">
        <f>預金出納帳!B128+預金出納帳!C128</f>
        <v>0</v>
      </c>
      <c r="J126">
        <v>125</v>
      </c>
      <c r="K126" t="str">
        <f>IF(預金出納帳!B128="","現金",預金出納帳!E128)</f>
        <v>現金</v>
      </c>
      <c r="N126" t="str">
        <f t="shared" si="9"/>
        <v>対象外</v>
      </c>
      <c r="O126" s="1">
        <f>預金出納帳!B128+預金出納帳!C128</f>
        <v>0</v>
      </c>
      <c r="P126">
        <v>125</v>
      </c>
      <c r="Q126">
        <f>預金出納帳!F128</f>
        <v>0</v>
      </c>
      <c r="T126">
        <v>0</v>
      </c>
      <c r="W126">
        <v>0</v>
      </c>
      <c r="X126">
        <v>0</v>
      </c>
      <c r="Y126" t="s">
        <v>7</v>
      </c>
    </row>
    <row r="127" spans="1:25" x14ac:dyDescent="0.15">
      <c r="A127">
        <v>2000</v>
      </c>
      <c r="B127">
        <v>872</v>
      </c>
      <c r="D127" s="2">
        <f>預金出納帳!A129</f>
        <v>0</v>
      </c>
      <c r="E127" t="str">
        <f>IF(預金出納帳!B129="",預金出納帳!E129,"現金")</f>
        <v>　　　</v>
      </c>
      <c r="H127" t="str">
        <f t="shared" si="8"/>
        <v>課税仕入8%</v>
      </c>
      <c r="I127" s="1">
        <f>預金出納帳!B129+預金出納帳!C129</f>
        <v>0</v>
      </c>
      <c r="J127">
        <v>126</v>
      </c>
      <c r="K127" t="str">
        <f>IF(預金出納帳!B129="","現金",預金出納帳!E129)</f>
        <v>現金</v>
      </c>
      <c r="N127" t="str">
        <f t="shared" si="9"/>
        <v>対象外</v>
      </c>
      <c r="O127" s="1">
        <f>預金出納帳!B129+預金出納帳!C129</f>
        <v>0</v>
      </c>
      <c r="P127">
        <v>126</v>
      </c>
      <c r="Q127">
        <f>預金出納帳!F129</f>
        <v>0</v>
      </c>
      <c r="T127">
        <v>0</v>
      </c>
      <c r="W127">
        <v>0</v>
      </c>
      <c r="X127">
        <v>0</v>
      </c>
      <c r="Y127" t="s">
        <v>7</v>
      </c>
    </row>
    <row r="128" spans="1:25" x14ac:dyDescent="0.15">
      <c r="A128">
        <v>2000</v>
      </c>
      <c r="B128">
        <v>872</v>
      </c>
      <c r="D128" s="2">
        <f>預金出納帳!A130</f>
        <v>0</v>
      </c>
      <c r="E128" t="str">
        <f>IF(預金出納帳!B130="",預金出納帳!E130,"現金")</f>
        <v>　　　</v>
      </c>
      <c r="H128" t="str">
        <f t="shared" si="8"/>
        <v>課税仕入8%</v>
      </c>
      <c r="I128" s="1">
        <f>預金出納帳!B130+預金出納帳!C130</f>
        <v>0</v>
      </c>
      <c r="J128">
        <v>127</v>
      </c>
      <c r="K128" t="str">
        <f>IF(預金出納帳!B130="","現金",預金出納帳!E130)</f>
        <v>現金</v>
      </c>
      <c r="N128" t="str">
        <f t="shared" si="9"/>
        <v>対象外</v>
      </c>
      <c r="O128" s="1">
        <f>預金出納帳!B130+預金出納帳!C130</f>
        <v>0</v>
      </c>
      <c r="P128">
        <v>127</v>
      </c>
      <c r="Q128">
        <f>預金出納帳!F130</f>
        <v>0</v>
      </c>
      <c r="T128">
        <v>0</v>
      </c>
      <c r="W128">
        <v>0</v>
      </c>
      <c r="X128">
        <v>0</v>
      </c>
      <c r="Y128" t="s">
        <v>7</v>
      </c>
    </row>
    <row r="129" spans="1:25" x14ac:dyDescent="0.15">
      <c r="A129">
        <v>2000</v>
      </c>
      <c r="B129">
        <v>872</v>
      </c>
      <c r="D129" s="2">
        <f>預金出納帳!A131</f>
        <v>0</v>
      </c>
      <c r="E129" t="str">
        <f>IF(預金出納帳!B131="",預金出納帳!E131,"現金")</f>
        <v>　　　</v>
      </c>
      <c r="H129" t="str">
        <f t="shared" si="8"/>
        <v>課税仕入8%</v>
      </c>
      <c r="I129" s="1">
        <f>預金出納帳!B131+預金出納帳!C131</f>
        <v>0</v>
      </c>
      <c r="J129">
        <v>128</v>
      </c>
      <c r="K129" t="str">
        <f>IF(預金出納帳!B131="","現金",預金出納帳!E131)</f>
        <v>現金</v>
      </c>
      <c r="N129" t="str">
        <f t="shared" si="9"/>
        <v>対象外</v>
      </c>
      <c r="O129" s="1">
        <f>預金出納帳!B131+預金出納帳!C131</f>
        <v>0</v>
      </c>
      <c r="P129">
        <v>128</v>
      </c>
      <c r="Q129">
        <f>預金出納帳!F131</f>
        <v>0</v>
      </c>
      <c r="T129">
        <v>0</v>
      </c>
      <c r="W129">
        <v>0</v>
      </c>
      <c r="X129">
        <v>0</v>
      </c>
      <c r="Y129" t="s">
        <v>7</v>
      </c>
    </row>
    <row r="130" spans="1:25" x14ac:dyDescent="0.15">
      <c r="A130">
        <v>2000</v>
      </c>
      <c r="B130">
        <v>872</v>
      </c>
      <c r="D130" s="2">
        <f>預金出納帳!A132</f>
        <v>0</v>
      </c>
      <c r="E130" t="str">
        <f>IF(預金出納帳!B132="",預金出納帳!E132,"現金")</f>
        <v>　　　</v>
      </c>
      <c r="H130" t="str">
        <f t="shared" ref="H130:H193" si="10">IF(E130="現金","対象外",IF(E130="普通預金","対象外",IF(E130="租税公課","対象外","課税仕入8%")))</f>
        <v>課税仕入8%</v>
      </c>
      <c r="I130" s="1">
        <f>預金出納帳!B132+預金出納帳!C132</f>
        <v>0</v>
      </c>
      <c r="J130">
        <v>129</v>
      </c>
      <c r="K130" t="str">
        <f>IF(預金出納帳!B132="","現金",預金出納帳!E132)</f>
        <v>現金</v>
      </c>
      <c r="N130" t="str">
        <f t="shared" ref="N130:N193" si="11">IF(K130="売上高","課税売上8%","対象外")</f>
        <v>対象外</v>
      </c>
      <c r="O130" s="1">
        <f>預金出納帳!B132+預金出納帳!C132</f>
        <v>0</v>
      </c>
      <c r="P130">
        <v>129</v>
      </c>
      <c r="Q130">
        <f>預金出納帳!F132</f>
        <v>0</v>
      </c>
      <c r="T130">
        <v>0</v>
      </c>
      <c r="W130">
        <v>0</v>
      </c>
      <c r="X130">
        <v>0</v>
      </c>
      <c r="Y130" t="s">
        <v>7</v>
      </c>
    </row>
    <row r="131" spans="1:25" x14ac:dyDescent="0.15">
      <c r="A131">
        <v>2000</v>
      </c>
      <c r="B131">
        <v>872</v>
      </c>
      <c r="D131" s="2">
        <f>預金出納帳!A133</f>
        <v>0</v>
      </c>
      <c r="E131" t="str">
        <f>IF(預金出納帳!B133="",預金出納帳!E133,"現金")</f>
        <v>　　　</v>
      </c>
      <c r="H131" t="str">
        <f t="shared" si="10"/>
        <v>課税仕入8%</v>
      </c>
      <c r="I131" s="1">
        <f>預金出納帳!B133+預金出納帳!C133</f>
        <v>0</v>
      </c>
      <c r="J131">
        <v>130</v>
      </c>
      <c r="K131" t="str">
        <f>IF(預金出納帳!B133="","現金",預金出納帳!E133)</f>
        <v>現金</v>
      </c>
      <c r="N131" t="str">
        <f t="shared" si="11"/>
        <v>対象外</v>
      </c>
      <c r="O131" s="1">
        <f>預金出納帳!B133+預金出納帳!C133</f>
        <v>0</v>
      </c>
      <c r="P131">
        <v>130</v>
      </c>
      <c r="Q131">
        <f>預金出納帳!F133</f>
        <v>0</v>
      </c>
      <c r="T131">
        <v>0</v>
      </c>
      <c r="W131">
        <v>0</v>
      </c>
      <c r="X131">
        <v>0</v>
      </c>
      <c r="Y131" t="s">
        <v>7</v>
      </c>
    </row>
    <row r="132" spans="1:25" x14ac:dyDescent="0.15">
      <c r="A132">
        <v>2000</v>
      </c>
      <c r="B132">
        <v>872</v>
      </c>
      <c r="D132" s="2">
        <f>預金出納帳!A134</f>
        <v>0</v>
      </c>
      <c r="E132" t="str">
        <f>IF(預金出納帳!B134="",預金出納帳!E134,"現金")</f>
        <v>　　　</v>
      </c>
      <c r="H132" t="str">
        <f t="shared" si="10"/>
        <v>課税仕入8%</v>
      </c>
      <c r="I132" s="1">
        <f>預金出納帳!B134+預金出納帳!C134</f>
        <v>0</v>
      </c>
      <c r="J132">
        <v>131</v>
      </c>
      <c r="K132" t="str">
        <f>IF(預金出納帳!B134="","現金",預金出納帳!E134)</f>
        <v>現金</v>
      </c>
      <c r="N132" t="str">
        <f t="shared" si="11"/>
        <v>対象外</v>
      </c>
      <c r="O132" s="1">
        <f>預金出納帳!B134+預金出納帳!C134</f>
        <v>0</v>
      </c>
      <c r="P132">
        <v>131</v>
      </c>
      <c r="Q132">
        <f>預金出納帳!F134</f>
        <v>0</v>
      </c>
      <c r="T132">
        <v>0</v>
      </c>
      <c r="W132">
        <v>0</v>
      </c>
      <c r="X132">
        <v>0</v>
      </c>
      <c r="Y132" t="s">
        <v>7</v>
      </c>
    </row>
    <row r="133" spans="1:25" x14ac:dyDescent="0.15">
      <c r="A133">
        <v>2000</v>
      </c>
      <c r="B133">
        <v>872</v>
      </c>
      <c r="D133" s="2">
        <f>預金出納帳!A135</f>
        <v>0</v>
      </c>
      <c r="E133" t="str">
        <f>IF(預金出納帳!B135="",預金出納帳!E135,"現金")</f>
        <v>　　　</v>
      </c>
      <c r="H133" t="str">
        <f t="shared" si="10"/>
        <v>課税仕入8%</v>
      </c>
      <c r="I133" s="1">
        <f>預金出納帳!B135+預金出納帳!C135</f>
        <v>0</v>
      </c>
      <c r="J133">
        <v>132</v>
      </c>
      <c r="K133" t="str">
        <f>IF(預金出納帳!B135="","現金",預金出納帳!E135)</f>
        <v>現金</v>
      </c>
      <c r="N133" t="str">
        <f t="shared" si="11"/>
        <v>対象外</v>
      </c>
      <c r="O133" s="1">
        <f>預金出納帳!B135+預金出納帳!C135</f>
        <v>0</v>
      </c>
      <c r="P133">
        <v>132</v>
      </c>
      <c r="Q133">
        <f>預金出納帳!F135</f>
        <v>0</v>
      </c>
      <c r="T133">
        <v>0</v>
      </c>
      <c r="W133">
        <v>0</v>
      </c>
      <c r="X133">
        <v>0</v>
      </c>
      <c r="Y133" t="s">
        <v>7</v>
      </c>
    </row>
    <row r="134" spans="1:25" x14ac:dyDescent="0.15">
      <c r="A134">
        <v>2000</v>
      </c>
      <c r="B134">
        <v>872</v>
      </c>
      <c r="D134" s="2">
        <f>預金出納帳!A136</f>
        <v>0</v>
      </c>
      <c r="E134" t="str">
        <f>IF(預金出納帳!B136="",預金出納帳!E136,"現金")</f>
        <v>　　　</v>
      </c>
      <c r="H134" t="str">
        <f t="shared" si="10"/>
        <v>課税仕入8%</v>
      </c>
      <c r="I134" s="1">
        <f>預金出納帳!B136+預金出納帳!C136</f>
        <v>0</v>
      </c>
      <c r="J134">
        <v>133</v>
      </c>
      <c r="K134" t="str">
        <f>IF(預金出納帳!B136="","現金",預金出納帳!E136)</f>
        <v>現金</v>
      </c>
      <c r="N134" t="str">
        <f t="shared" si="11"/>
        <v>対象外</v>
      </c>
      <c r="O134" s="1">
        <f>預金出納帳!B136+預金出納帳!C136</f>
        <v>0</v>
      </c>
      <c r="P134">
        <v>133</v>
      </c>
      <c r="Q134">
        <f>預金出納帳!F136</f>
        <v>0</v>
      </c>
      <c r="T134">
        <v>0</v>
      </c>
      <c r="W134">
        <v>0</v>
      </c>
      <c r="X134">
        <v>0</v>
      </c>
      <c r="Y134" t="s">
        <v>7</v>
      </c>
    </row>
    <row r="135" spans="1:25" x14ac:dyDescent="0.15">
      <c r="A135">
        <v>2000</v>
      </c>
      <c r="B135">
        <v>872</v>
      </c>
      <c r="D135" s="2">
        <f>預金出納帳!A137</f>
        <v>0</v>
      </c>
      <c r="E135" t="str">
        <f>IF(預金出納帳!B137="",預金出納帳!E137,"現金")</f>
        <v>　　　</v>
      </c>
      <c r="H135" t="str">
        <f t="shared" si="10"/>
        <v>課税仕入8%</v>
      </c>
      <c r="I135" s="1">
        <f>預金出納帳!B137+預金出納帳!C137</f>
        <v>0</v>
      </c>
      <c r="J135">
        <v>134</v>
      </c>
      <c r="K135" t="str">
        <f>IF(預金出納帳!B137="","現金",預金出納帳!E137)</f>
        <v>現金</v>
      </c>
      <c r="N135" t="str">
        <f t="shared" si="11"/>
        <v>対象外</v>
      </c>
      <c r="O135" s="1">
        <f>預金出納帳!B137+預金出納帳!C137</f>
        <v>0</v>
      </c>
      <c r="P135">
        <v>134</v>
      </c>
      <c r="Q135">
        <f>預金出納帳!F137</f>
        <v>0</v>
      </c>
      <c r="T135">
        <v>0</v>
      </c>
      <c r="W135">
        <v>0</v>
      </c>
      <c r="X135">
        <v>0</v>
      </c>
      <c r="Y135" t="s">
        <v>7</v>
      </c>
    </row>
    <row r="136" spans="1:25" x14ac:dyDescent="0.15">
      <c r="A136">
        <v>2000</v>
      </c>
      <c r="B136">
        <v>872</v>
      </c>
      <c r="D136" s="2">
        <f>預金出納帳!A138</f>
        <v>0</v>
      </c>
      <c r="E136" t="str">
        <f>IF(預金出納帳!B138="",預金出納帳!E138,"現金")</f>
        <v>　　　</v>
      </c>
      <c r="H136" t="str">
        <f t="shared" si="10"/>
        <v>課税仕入8%</v>
      </c>
      <c r="I136" s="1">
        <f>預金出納帳!B138+預金出納帳!C138</f>
        <v>0</v>
      </c>
      <c r="J136">
        <v>135</v>
      </c>
      <c r="K136" t="str">
        <f>IF(預金出納帳!B138="","現金",預金出納帳!E138)</f>
        <v>現金</v>
      </c>
      <c r="N136" t="str">
        <f t="shared" si="11"/>
        <v>対象外</v>
      </c>
      <c r="O136" s="1">
        <f>預金出納帳!B138+預金出納帳!C138</f>
        <v>0</v>
      </c>
      <c r="P136">
        <v>135</v>
      </c>
      <c r="Q136">
        <f>預金出納帳!F138</f>
        <v>0</v>
      </c>
      <c r="T136">
        <v>0</v>
      </c>
      <c r="W136">
        <v>0</v>
      </c>
      <c r="X136">
        <v>0</v>
      </c>
      <c r="Y136" t="s">
        <v>7</v>
      </c>
    </row>
    <row r="137" spans="1:25" x14ac:dyDescent="0.15">
      <c r="A137">
        <v>2000</v>
      </c>
      <c r="B137">
        <v>872</v>
      </c>
      <c r="D137" s="2">
        <f>預金出納帳!A139</f>
        <v>0</v>
      </c>
      <c r="E137" t="str">
        <f>IF(預金出納帳!B139="",預金出納帳!E139,"現金")</f>
        <v>　　　</v>
      </c>
      <c r="H137" t="str">
        <f t="shared" si="10"/>
        <v>課税仕入8%</v>
      </c>
      <c r="I137" s="1">
        <f>預金出納帳!B139+預金出納帳!C139</f>
        <v>0</v>
      </c>
      <c r="J137">
        <v>136</v>
      </c>
      <c r="K137" t="str">
        <f>IF(預金出納帳!B139="","現金",預金出納帳!E139)</f>
        <v>現金</v>
      </c>
      <c r="N137" t="str">
        <f t="shared" si="11"/>
        <v>対象外</v>
      </c>
      <c r="O137" s="1">
        <f>預金出納帳!B139+預金出納帳!C139</f>
        <v>0</v>
      </c>
      <c r="P137">
        <v>136</v>
      </c>
      <c r="Q137">
        <f>預金出納帳!F139</f>
        <v>0</v>
      </c>
      <c r="T137">
        <v>0</v>
      </c>
      <c r="W137">
        <v>0</v>
      </c>
      <c r="X137">
        <v>0</v>
      </c>
      <c r="Y137" t="s">
        <v>7</v>
      </c>
    </row>
    <row r="138" spans="1:25" x14ac:dyDescent="0.15">
      <c r="A138">
        <v>2000</v>
      </c>
      <c r="B138">
        <v>872</v>
      </c>
      <c r="D138" s="2">
        <f>預金出納帳!A140</f>
        <v>0</v>
      </c>
      <c r="E138" t="str">
        <f>IF(預金出納帳!B140="",預金出納帳!E140,"現金")</f>
        <v>　　　</v>
      </c>
      <c r="H138" t="str">
        <f t="shared" si="10"/>
        <v>課税仕入8%</v>
      </c>
      <c r="I138" s="1">
        <f>預金出納帳!B140+預金出納帳!C140</f>
        <v>0</v>
      </c>
      <c r="J138">
        <v>137</v>
      </c>
      <c r="K138" t="str">
        <f>IF(預金出納帳!B140="","現金",預金出納帳!E140)</f>
        <v>現金</v>
      </c>
      <c r="N138" t="str">
        <f t="shared" si="11"/>
        <v>対象外</v>
      </c>
      <c r="O138" s="1">
        <f>預金出納帳!B140+預金出納帳!C140</f>
        <v>0</v>
      </c>
      <c r="P138">
        <v>137</v>
      </c>
      <c r="Q138">
        <f>預金出納帳!F140</f>
        <v>0</v>
      </c>
      <c r="T138">
        <v>0</v>
      </c>
      <c r="W138">
        <v>0</v>
      </c>
      <c r="X138">
        <v>0</v>
      </c>
      <c r="Y138" t="s">
        <v>7</v>
      </c>
    </row>
    <row r="139" spans="1:25" x14ac:dyDescent="0.15">
      <c r="A139">
        <v>2000</v>
      </c>
      <c r="B139">
        <v>872</v>
      </c>
      <c r="D139" s="2">
        <f>預金出納帳!A141</f>
        <v>0</v>
      </c>
      <c r="E139" t="str">
        <f>IF(預金出納帳!B141="",預金出納帳!E141,"現金")</f>
        <v>　　　</v>
      </c>
      <c r="H139" t="str">
        <f t="shared" si="10"/>
        <v>課税仕入8%</v>
      </c>
      <c r="I139" s="1">
        <f>預金出納帳!B141+預金出納帳!C141</f>
        <v>0</v>
      </c>
      <c r="J139">
        <v>138</v>
      </c>
      <c r="K139" t="str">
        <f>IF(預金出納帳!B141="","現金",預金出納帳!E141)</f>
        <v>現金</v>
      </c>
      <c r="N139" t="str">
        <f t="shared" si="11"/>
        <v>対象外</v>
      </c>
      <c r="O139" s="1">
        <f>預金出納帳!B141+預金出納帳!C141</f>
        <v>0</v>
      </c>
      <c r="P139">
        <v>138</v>
      </c>
      <c r="Q139">
        <f>預金出納帳!F141</f>
        <v>0</v>
      </c>
      <c r="T139">
        <v>0</v>
      </c>
      <c r="W139">
        <v>0</v>
      </c>
      <c r="X139">
        <v>0</v>
      </c>
      <c r="Y139" t="s">
        <v>7</v>
      </c>
    </row>
    <row r="140" spans="1:25" x14ac:dyDescent="0.15">
      <c r="A140">
        <v>2000</v>
      </c>
      <c r="B140">
        <v>872</v>
      </c>
      <c r="D140" s="2">
        <f>預金出納帳!A142</f>
        <v>0</v>
      </c>
      <c r="E140" t="str">
        <f>IF(預金出納帳!B142="",預金出納帳!E142,"現金")</f>
        <v>　　　</v>
      </c>
      <c r="H140" t="str">
        <f t="shared" si="10"/>
        <v>課税仕入8%</v>
      </c>
      <c r="I140" s="1">
        <f>預金出納帳!B142+預金出納帳!C142</f>
        <v>0</v>
      </c>
      <c r="J140">
        <v>139</v>
      </c>
      <c r="K140" t="str">
        <f>IF(預金出納帳!B142="","現金",預金出納帳!E142)</f>
        <v>現金</v>
      </c>
      <c r="N140" t="str">
        <f t="shared" si="11"/>
        <v>対象外</v>
      </c>
      <c r="O140" s="1">
        <f>預金出納帳!B142+預金出納帳!C142</f>
        <v>0</v>
      </c>
      <c r="P140">
        <v>139</v>
      </c>
      <c r="Q140">
        <f>預金出納帳!F142</f>
        <v>0</v>
      </c>
      <c r="T140">
        <v>0</v>
      </c>
      <c r="W140">
        <v>0</v>
      </c>
      <c r="X140">
        <v>0</v>
      </c>
      <c r="Y140" t="s">
        <v>7</v>
      </c>
    </row>
    <row r="141" spans="1:25" x14ac:dyDescent="0.15">
      <c r="A141">
        <v>2000</v>
      </c>
      <c r="B141">
        <v>872</v>
      </c>
      <c r="D141" s="2">
        <f>預金出納帳!A143</f>
        <v>0</v>
      </c>
      <c r="E141" t="str">
        <f>IF(預金出納帳!B143="",預金出納帳!E143,"現金")</f>
        <v>　　　</v>
      </c>
      <c r="H141" t="str">
        <f t="shared" si="10"/>
        <v>課税仕入8%</v>
      </c>
      <c r="I141" s="1">
        <f>預金出納帳!B143+預金出納帳!C143</f>
        <v>0</v>
      </c>
      <c r="J141">
        <v>140</v>
      </c>
      <c r="K141" t="str">
        <f>IF(預金出納帳!B143="","現金",預金出納帳!E143)</f>
        <v>現金</v>
      </c>
      <c r="N141" t="str">
        <f t="shared" si="11"/>
        <v>対象外</v>
      </c>
      <c r="O141" s="1">
        <f>預金出納帳!B143+預金出納帳!C143</f>
        <v>0</v>
      </c>
      <c r="P141">
        <v>140</v>
      </c>
      <c r="Q141">
        <f>預金出納帳!F143</f>
        <v>0</v>
      </c>
      <c r="T141">
        <v>0</v>
      </c>
      <c r="W141">
        <v>0</v>
      </c>
      <c r="X141">
        <v>0</v>
      </c>
      <c r="Y141" t="s">
        <v>7</v>
      </c>
    </row>
    <row r="142" spans="1:25" x14ac:dyDescent="0.15">
      <c r="A142">
        <v>2000</v>
      </c>
      <c r="B142">
        <v>872</v>
      </c>
      <c r="D142" s="2">
        <f>預金出納帳!A144</f>
        <v>0</v>
      </c>
      <c r="E142" t="str">
        <f>IF(預金出納帳!B144="",預金出納帳!E144,"現金")</f>
        <v>　　　</v>
      </c>
      <c r="H142" t="str">
        <f t="shared" si="10"/>
        <v>課税仕入8%</v>
      </c>
      <c r="I142" s="1">
        <f>預金出納帳!B144+預金出納帳!C144</f>
        <v>0</v>
      </c>
      <c r="J142">
        <v>141</v>
      </c>
      <c r="K142" t="str">
        <f>IF(預金出納帳!B144="","現金",預金出納帳!E144)</f>
        <v>現金</v>
      </c>
      <c r="N142" t="str">
        <f t="shared" si="11"/>
        <v>対象外</v>
      </c>
      <c r="O142" s="1">
        <f>預金出納帳!B144+預金出納帳!C144</f>
        <v>0</v>
      </c>
      <c r="P142">
        <v>141</v>
      </c>
      <c r="Q142">
        <f>預金出納帳!F144</f>
        <v>0</v>
      </c>
      <c r="T142">
        <v>0</v>
      </c>
      <c r="W142">
        <v>0</v>
      </c>
      <c r="X142">
        <v>0</v>
      </c>
      <c r="Y142" t="s">
        <v>7</v>
      </c>
    </row>
    <row r="143" spans="1:25" x14ac:dyDescent="0.15">
      <c r="A143">
        <v>2000</v>
      </c>
      <c r="B143">
        <v>872</v>
      </c>
      <c r="D143" s="2">
        <f>預金出納帳!A145</f>
        <v>0</v>
      </c>
      <c r="E143" t="str">
        <f>IF(預金出納帳!B145="",預金出納帳!E145,"現金")</f>
        <v>　　　</v>
      </c>
      <c r="H143" t="str">
        <f t="shared" si="10"/>
        <v>課税仕入8%</v>
      </c>
      <c r="I143" s="1">
        <f>預金出納帳!B145+預金出納帳!C145</f>
        <v>0</v>
      </c>
      <c r="J143">
        <v>142</v>
      </c>
      <c r="K143" t="str">
        <f>IF(預金出納帳!B145="","現金",預金出納帳!E145)</f>
        <v>現金</v>
      </c>
      <c r="N143" t="str">
        <f t="shared" si="11"/>
        <v>対象外</v>
      </c>
      <c r="O143" s="1">
        <f>預金出納帳!B145+預金出納帳!C145</f>
        <v>0</v>
      </c>
      <c r="P143">
        <v>142</v>
      </c>
      <c r="Q143">
        <f>預金出納帳!F145</f>
        <v>0</v>
      </c>
      <c r="T143">
        <v>0</v>
      </c>
      <c r="W143">
        <v>0</v>
      </c>
      <c r="X143">
        <v>0</v>
      </c>
      <c r="Y143" t="s">
        <v>7</v>
      </c>
    </row>
    <row r="144" spans="1:25" x14ac:dyDescent="0.15">
      <c r="A144">
        <v>2000</v>
      </c>
      <c r="B144">
        <v>872</v>
      </c>
      <c r="D144" s="2">
        <f>預金出納帳!A146</f>
        <v>0</v>
      </c>
      <c r="E144" t="str">
        <f>IF(預金出納帳!B146="",預金出納帳!E146,"現金")</f>
        <v>　　　</v>
      </c>
      <c r="H144" t="str">
        <f t="shared" si="10"/>
        <v>課税仕入8%</v>
      </c>
      <c r="I144" s="1">
        <f>預金出納帳!B146+預金出納帳!C146</f>
        <v>0</v>
      </c>
      <c r="J144">
        <v>143</v>
      </c>
      <c r="K144" t="str">
        <f>IF(預金出納帳!B146="","現金",預金出納帳!E146)</f>
        <v>現金</v>
      </c>
      <c r="N144" t="str">
        <f t="shared" si="11"/>
        <v>対象外</v>
      </c>
      <c r="O144" s="1">
        <f>預金出納帳!B146+預金出納帳!C146</f>
        <v>0</v>
      </c>
      <c r="P144">
        <v>143</v>
      </c>
      <c r="Q144">
        <f>預金出納帳!F146</f>
        <v>0</v>
      </c>
      <c r="T144">
        <v>0</v>
      </c>
      <c r="W144">
        <v>0</v>
      </c>
      <c r="X144">
        <v>0</v>
      </c>
      <c r="Y144" t="s">
        <v>7</v>
      </c>
    </row>
    <row r="145" spans="1:25" x14ac:dyDescent="0.15">
      <c r="A145">
        <v>2000</v>
      </c>
      <c r="B145">
        <v>872</v>
      </c>
      <c r="D145" s="2">
        <f>預金出納帳!A147</f>
        <v>0</v>
      </c>
      <c r="E145" t="str">
        <f>IF(預金出納帳!B147="",預金出納帳!E147,"現金")</f>
        <v>　　　</v>
      </c>
      <c r="H145" t="str">
        <f t="shared" si="10"/>
        <v>課税仕入8%</v>
      </c>
      <c r="I145" s="1">
        <f>預金出納帳!B147+預金出納帳!C147</f>
        <v>0</v>
      </c>
      <c r="J145">
        <v>144</v>
      </c>
      <c r="K145" t="str">
        <f>IF(預金出納帳!B147="","現金",預金出納帳!E147)</f>
        <v>現金</v>
      </c>
      <c r="N145" t="str">
        <f t="shared" si="11"/>
        <v>対象外</v>
      </c>
      <c r="O145" s="1">
        <f>預金出納帳!B147+預金出納帳!C147</f>
        <v>0</v>
      </c>
      <c r="P145">
        <v>144</v>
      </c>
      <c r="Q145">
        <f>預金出納帳!F147</f>
        <v>0</v>
      </c>
      <c r="T145">
        <v>0</v>
      </c>
      <c r="W145">
        <v>0</v>
      </c>
      <c r="X145">
        <v>0</v>
      </c>
      <c r="Y145" t="s">
        <v>7</v>
      </c>
    </row>
    <row r="146" spans="1:25" x14ac:dyDescent="0.15">
      <c r="A146">
        <v>2000</v>
      </c>
      <c r="B146">
        <v>872</v>
      </c>
      <c r="D146" s="2">
        <f>預金出納帳!A148</f>
        <v>0</v>
      </c>
      <c r="E146" t="str">
        <f>IF(預金出納帳!B148="",預金出納帳!E148,"現金")</f>
        <v>　　　</v>
      </c>
      <c r="H146" t="str">
        <f t="shared" si="10"/>
        <v>課税仕入8%</v>
      </c>
      <c r="I146" s="1">
        <f>預金出納帳!B148+預金出納帳!C148</f>
        <v>0</v>
      </c>
      <c r="J146">
        <v>145</v>
      </c>
      <c r="K146" t="str">
        <f>IF(預金出納帳!B148="","現金",預金出納帳!E148)</f>
        <v>現金</v>
      </c>
      <c r="N146" t="str">
        <f t="shared" si="11"/>
        <v>対象外</v>
      </c>
      <c r="O146" s="1">
        <f>預金出納帳!B148+預金出納帳!C148</f>
        <v>0</v>
      </c>
      <c r="P146">
        <v>145</v>
      </c>
      <c r="Q146">
        <f>預金出納帳!F148</f>
        <v>0</v>
      </c>
      <c r="T146">
        <v>0</v>
      </c>
      <c r="W146">
        <v>0</v>
      </c>
      <c r="X146">
        <v>0</v>
      </c>
      <c r="Y146" t="s">
        <v>7</v>
      </c>
    </row>
    <row r="147" spans="1:25" x14ac:dyDescent="0.15">
      <c r="A147">
        <v>2000</v>
      </c>
      <c r="B147">
        <v>872</v>
      </c>
      <c r="D147" s="2">
        <f>預金出納帳!A149</f>
        <v>0</v>
      </c>
      <c r="E147" t="str">
        <f>IF(預金出納帳!B149="",預金出納帳!E149,"現金")</f>
        <v>　　　</v>
      </c>
      <c r="H147" t="str">
        <f t="shared" si="10"/>
        <v>課税仕入8%</v>
      </c>
      <c r="I147" s="1">
        <f>預金出納帳!B149+預金出納帳!C149</f>
        <v>0</v>
      </c>
      <c r="J147">
        <v>146</v>
      </c>
      <c r="K147" t="str">
        <f>IF(預金出納帳!B149="","現金",預金出納帳!E149)</f>
        <v>現金</v>
      </c>
      <c r="N147" t="str">
        <f t="shared" si="11"/>
        <v>対象外</v>
      </c>
      <c r="O147" s="1">
        <f>預金出納帳!B149+預金出納帳!C149</f>
        <v>0</v>
      </c>
      <c r="P147">
        <v>146</v>
      </c>
      <c r="Q147">
        <f>預金出納帳!F149</f>
        <v>0</v>
      </c>
      <c r="T147">
        <v>0</v>
      </c>
      <c r="W147">
        <v>0</v>
      </c>
      <c r="X147">
        <v>0</v>
      </c>
      <c r="Y147" t="s">
        <v>7</v>
      </c>
    </row>
    <row r="148" spans="1:25" x14ac:dyDescent="0.15">
      <c r="A148">
        <v>2000</v>
      </c>
      <c r="B148">
        <v>872</v>
      </c>
      <c r="D148" s="2">
        <f>預金出納帳!A150</f>
        <v>0</v>
      </c>
      <c r="E148" t="str">
        <f>IF(預金出納帳!B150="",預金出納帳!E150,"現金")</f>
        <v>　　　</v>
      </c>
      <c r="H148" t="str">
        <f t="shared" si="10"/>
        <v>課税仕入8%</v>
      </c>
      <c r="I148" s="1">
        <f>預金出納帳!B150+預金出納帳!C150</f>
        <v>0</v>
      </c>
      <c r="J148">
        <v>147</v>
      </c>
      <c r="K148" t="str">
        <f>IF(預金出納帳!B150="","現金",預金出納帳!E150)</f>
        <v>現金</v>
      </c>
      <c r="N148" t="str">
        <f t="shared" si="11"/>
        <v>対象外</v>
      </c>
      <c r="O148" s="1">
        <f>預金出納帳!B150+預金出納帳!C150</f>
        <v>0</v>
      </c>
      <c r="P148">
        <v>147</v>
      </c>
      <c r="Q148">
        <f>預金出納帳!F150</f>
        <v>0</v>
      </c>
      <c r="T148">
        <v>0</v>
      </c>
      <c r="W148">
        <v>0</v>
      </c>
      <c r="X148">
        <v>0</v>
      </c>
      <c r="Y148" t="s">
        <v>7</v>
      </c>
    </row>
    <row r="149" spans="1:25" x14ac:dyDescent="0.15">
      <c r="A149">
        <v>2000</v>
      </c>
      <c r="B149">
        <v>872</v>
      </c>
      <c r="D149" s="2">
        <f>預金出納帳!A151</f>
        <v>0</v>
      </c>
      <c r="E149" t="str">
        <f>IF(預金出納帳!B151="",預金出納帳!E151,"現金")</f>
        <v>　　　</v>
      </c>
      <c r="H149" t="str">
        <f t="shared" si="10"/>
        <v>課税仕入8%</v>
      </c>
      <c r="I149" s="1">
        <f>預金出納帳!B151+預金出納帳!C151</f>
        <v>0</v>
      </c>
      <c r="J149">
        <v>148</v>
      </c>
      <c r="K149" t="str">
        <f>IF(預金出納帳!B151="","現金",預金出納帳!E151)</f>
        <v>現金</v>
      </c>
      <c r="N149" t="str">
        <f t="shared" si="11"/>
        <v>対象外</v>
      </c>
      <c r="O149" s="1">
        <f>預金出納帳!B151+預金出納帳!C151</f>
        <v>0</v>
      </c>
      <c r="P149">
        <v>148</v>
      </c>
      <c r="Q149">
        <f>預金出納帳!F151</f>
        <v>0</v>
      </c>
      <c r="T149">
        <v>0</v>
      </c>
      <c r="W149">
        <v>0</v>
      </c>
      <c r="X149">
        <v>0</v>
      </c>
      <c r="Y149" t="s">
        <v>7</v>
      </c>
    </row>
    <row r="150" spans="1:25" x14ac:dyDescent="0.15">
      <c r="A150">
        <v>2000</v>
      </c>
      <c r="B150">
        <v>872</v>
      </c>
      <c r="D150" s="2">
        <f>預金出納帳!A152</f>
        <v>0</v>
      </c>
      <c r="E150" t="str">
        <f>IF(預金出納帳!B152="",預金出納帳!E152,"現金")</f>
        <v>　　　</v>
      </c>
      <c r="H150" t="str">
        <f t="shared" si="10"/>
        <v>課税仕入8%</v>
      </c>
      <c r="I150" s="1">
        <f>預金出納帳!B152+預金出納帳!C152</f>
        <v>0</v>
      </c>
      <c r="J150">
        <v>149</v>
      </c>
      <c r="K150" t="str">
        <f>IF(預金出納帳!B152="","現金",預金出納帳!E152)</f>
        <v>現金</v>
      </c>
      <c r="N150" t="str">
        <f t="shared" si="11"/>
        <v>対象外</v>
      </c>
      <c r="O150" s="1">
        <f>預金出納帳!B152+預金出納帳!C152</f>
        <v>0</v>
      </c>
      <c r="P150">
        <v>149</v>
      </c>
      <c r="Q150">
        <f>預金出納帳!F152</f>
        <v>0</v>
      </c>
      <c r="T150">
        <v>0</v>
      </c>
      <c r="W150">
        <v>0</v>
      </c>
      <c r="X150">
        <v>0</v>
      </c>
      <c r="Y150" t="s">
        <v>7</v>
      </c>
    </row>
    <row r="151" spans="1:25" x14ac:dyDescent="0.15">
      <c r="A151">
        <v>2000</v>
      </c>
      <c r="B151">
        <v>872</v>
      </c>
      <c r="D151" s="2">
        <f>預金出納帳!A153</f>
        <v>0</v>
      </c>
      <c r="E151" t="str">
        <f>IF(預金出納帳!B153="",預金出納帳!E153,"現金")</f>
        <v>　　　</v>
      </c>
      <c r="H151" t="str">
        <f t="shared" si="10"/>
        <v>課税仕入8%</v>
      </c>
      <c r="I151" s="1">
        <f>預金出納帳!B153+預金出納帳!C153</f>
        <v>0</v>
      </c>
      <c r="J151">
        <v>150</v>
      </c>
      <c r="K151" t="str">
        <f>IF(預金出納帳!B153="","現金",預金出納帳!E153)</f>
        <v>現金</v>
      </c>
      <c r="N151" t="str">
        <f t="shared" si="11"/>
        <v>対象外</v>
      </c>
      <c r="O151" s="1">
        <f>預金出納帳!B153+預金出納帳!C153</f>
        <v>0</v>
      </c>
      <c r="P151">
        <v>150</v>
      </c>
      <c r="Q151">
        <f>預金出納帳!F153</f>
        <v>0</v>
      </c>
      <c r="T151">
        <v>0</v>
      </c>
      <c r="W151">
        <v>0</v>
      </c>
      <c r="X151">
        <v>0</v>
      </c>
      <c r="Y151" t="s">
        <v>7</v>
      </c>
    </row>
    <row r="152" spans="1:25" x14ac:dyDescent="0.15">
      <c r="A152">
        <v>2000</v>
      </c>
      <c r="B152">
        <v>872</v>
      </c>
      <c r="D152" s="2">
        <f>預金出納帳!A154</f>
        <v>0</v>
      </c>
      <c r="E152" t="str">
        <f>IF(預金出納帳!B154="",預金出納帳!E154,"現金")</f>
        <v>　　　</v>
      </c>
      <c r="H152" t="str">
        <f t="shared" si="10"/>
        <v>課税仕入8%</v>
      </c>
      <c r="I152" s="1">
        <f>預金出納帳!B154+預金出納帳!C154</f>
        <v>0</v>
      </c>
      <c r="J152">
        <v>151</v>
      </c>
      <c r="K152" t="str">
        <f>IF(預金出納帳!B154="","現金",預金出納帳!E154)</f>
        <v>現金</v>
      </c>
      <c r="N152" t="str">
        <f t="shared" si="11"/>
        <v>対象外</v>
      </c>
      <c r="O152" s="1">
        <f>預金出納帳!B154+預金出納帳!C154</f>
        <v>0</v>
      </c>
      <c r="P152">
        <v>151</v>
      </c>
      <c r="Q152">
        <f>預金出納帳!F154</f>
        <v>0</v>
      </c>
      <c r="T152">
        <v>0</v>
      </c>
      <c r="W152">
        <v>0</v>
      </c>
      <c r="X152">
        <v>0</v>
      </c>
      <c r="Y152" t="s">
        <v>7</v>
      </c>
    </row>
    <row r="153" spans="1:25" x14ac:dyDescent="0.15">
      <c r="A153">
        <v>2000</v>
      </c>
      <c r="B153">
        <v>872</v>
      </c>
      <c r="D153" s="2">
        <f>預金出納帳!A155</f>
        <v>0</v>
      </c>
      <c r="E153" t="str">
        <f>IF(預金出納帳!B155="",預金出納帳!E155,"現金")</f>
        <v>　　　</v>
      </c>
      <c r="H153" t="str">
        <f t="shared" si="10"/>
        <v>課税仕入8%</v>
      </c>
      <c r="I153" s="1">
        <f>預金出納帳!B155+預金出納帳!C155</f>
        <v>0</v>
      </c>
      <c r="J153">
        <v>152</v>
      </c>
      <c r="K153" t="str">
        <f>IF(預金出納帳!B155="","現金",預金出納帳!E155)</f>
        <v>現金</v>
      </c>
      <c r="N153" t="str">
        <f t="shared" si="11"/>
        <v>対象外</v>
      </c>
      <c r="O153" s="1">
        <f>預金出納帳!B155+預金出納帳!C155</f>
        <v>0</v>
      </c>
      <c r="P153">
        <v>152</v>
      </c>
      <c r="Q153">
        <f>預金出納帳!F155</f>
        <v>0</v>
      </c>
      <c r="T153">
        <v>0</v>
      </c>
      <c r="W153">
        <v>0</v>
      </c>
      <c r="X153">
        <v>0</v>
      </c>
      <c r="Y153" t="s">
        <v>7</v>
      </c>
    </row>
    <row r="154" spans="1:25" x14ac:dyDescent="0.15">
      <c r="A154">
        <v>2000</v>
      </c>
      <c r="B154">
        <v>872</v>
      </c>
      <c r="D154" s="2">
        <f>預金出納帳!A156</f>
        <v>0</v>
      </c>
      <c r="E154" t="str">
        <f>IF(預金出納帳!B156="",預金出納帳!E156,"現金")</f>
        <v>　　　</v>
      </c>
      <c r="H154" t="str">
        <f t="shared" si="10"/>
        <v>課税仕入8%</v>
      </c>
      <c r="I154" s="1">
        <f>預金出納帳!B156+預金出納帳!C156</f>
        <v>0</v>
      </c>
      <c r="J154">
        <v>153</v>
      </c>
      <c r="K154" t="str">
        <f>IF(預金出納帳!B156="","現金",預金出納帳!E156)</f>
        <v>現金</v>
      </c>
      <c r="N154" t="str">
        <f t="shared" si="11"/>
        <v>対象外</v>
      </c>
      <c r="O154" s="1">
        <f>預金出納帳!B156+預金出納帳!C156</f>
        <v>0</v>
      </c>
      <c r="P154">
        <v>153</v>
      </c>
      <c r="Q154">
        <f>預金出納帳!F156</f>
        <v>0</v>
      </c>
      <c r="T154">
        <v>0</v>
      </c>
      <c r="W154">
        <v>0</v>
      </c>
      <c r="X154">
        <v>0</v>
      </c>
      <c r="Y154" t="s">
        <v>7</v>
      </c>
    </row>
    <row r="155" spans="1:25" x14ac:dyDescent="0.15">
      <c r="A155">
        <v>2000</v>
      </c>
      <c r="B155">
        <v>872</v>
      </c>
      <c r="D155" s="2">
        <f>預金出納帳!A157</f>
        <v>0</v>
      </c>
      <c r="E155" t="str">
        <f>IF(預金出納帳!B157="",預金出納帳!E157,"現金")</f>
        <v>　　　</v>
      </c>
      <c r="H155" t="str">
        <f t="shared" si="10"/>
        <v>課税仕入8%</v>
      </c>
      <c r="I155" s="1">
        <f>預金出納帳!B157+預金出納帳!C157</f>
        <v>0</v>
      </c>
      <c r="J155">
        <v>154</v>
      </c>
      <c r="K155" t="str">
        <f>IF(預金出納帳!B157="","現金",預金出納帳!E157)</f>
        <v>現金</v>
      </c>
      <c r="N155" t="str">
        <f t="shared" si="11"/>
        <v>対象外</v>
      </c>
      <c r="O155" s="1">
        <f>預金出納帳!B157+預金出納帳!C157</f>
        <v>0</v>
      </c>
      <c r="P155">
        <v>154</v>
      </c>
      <c r="Q155">
        <f>預金出納帳!F157</f>
        <v>0</v>
      </c>
      <c r="T155">
        <v>0</v>
      </c>
      <c r="W155">
        <v>0</v>
      </c>
      <c r="X155">
        <v>0</v>
      </c>
      <c r="Y155" t="s">
        <v>7</v>
      </c>
    </row>
    <row r="156" spans="1:25" x14ac:dyDescent="0.15">
      <c r="A156">
        <v>2000</v>
      </c>
      <c r="B156">
        <v>872</v>
      </c>
      <c r="D156" s="2">
        <f>預金出納帳!A158</f>
        <v>0</v>
      </c>
      <c r="E156" t="str">
        <f>IF(預金出納帳!B158="",預金出納帳!E158,"現金")</f>
        <v>　　　</v>
      </c>
      <c r="H156" t="str">
        <f t="shared" si="10"/>
        <v>課税仕入8%</v>
      </c>
      <c r="I156" s="1">
        <f>預金出納帳!B158+預金出納帳!C158</f>
        <v>0</v>
      </c>
      <c r="J156">
        <v>155</v>
      </c>
      <c r="K156" t="str">
        <f>IF(預金出納帳!B158="","現金",預金出納帳!E158)</f>
        <v>現金</v>
      </c>
      <c r="N156" t="str">
        <f t="shared" si="11"/>
        <v>対象外</v>
      </c>
      <c r="O156" s="1">
        <f>預金出納帳!B158+預金出納帳!C158</f>
        <v>0</v>
      </c>
      <c r="P156">
        <v>155</v>
      </c>
      <c r="Q156">
        <f>預金出納帳!F158</f>
        <v>0</v>
      </c>
      <c r="T156">
        <v>0</v>
      </c>
      <c r="W156">
        <v>0</v>
      </c>
      <c r="X156">
        <v>0</v>
      </c>
      <c r="Y156" t="s">
        <v>7</v>
      </c>
    </row>
    <row r="157" spans="1:25" x14ac:dyDescent="0.15">
      <c r="A157">
        <v>2000</v>
      </c>
      <c r="B157">
        <v>872</v>
      </c>
      <c r="D157" s="2">
        <f>預金出納帳!A159</f>
        <v>0</v>
      </c>
      <c r="E157" t="str">
        <f>IF(預金出納帳!B159="",預金出納帳!E159,"現金")</f>
        <v>　　　</v>
      </c>
      <c r="H157" t="str">
        <f t="shared" si="10"/>
        <v>課税仕入8%</v>
      </c>
      <c r="I157" s="1">
        <f>預金出納帳!B159+預金出納帳!C159</f>
        <v>0</v>
      </c>
      <c r="J157">
        <v>156</v>
      </c>
      <c r="K157" t="str">
        <f>IF(預金出納帳!B159="","現金",預金出納帳!E159)</f>
        <v>現金</v>
      </c>
      <c r="N157" t="str">
        <f t="shared" si="11"/>
        <v>対象外</v>
      </c>
      <c r="O157" s="1">
        <f>預金出納帳!B159+預金出納帳!C159</f>
        <v>0</v>
      </c>
      <c r="P157">
        <v>156</v>
      </c>
      <c r="Q157">
        <f>預金出納帳!F159</f>
        <v>0</v>
      </c>
      <c r="T157">
        <v>0</v>
      </c>
      <c r="W157">
        <v>0</v>
      </c>
      <c r="X157">
        <v>0</v>
      </c>
      <c r="Y157" t="s">
        <v>7</v>
      </c>
    </row>
    <row r="158" spans="1:25" x14ac:dyDescent="0.15">
      <c r="A158">
        <v>2000</v>
      </c>
      <c r="B158">
        <v>872</v>
      </c>
      <c r="D158" s="2">
        <f>預金出納帳!A160</f>
        <v>0</v>
      </c>
      <c r="E158" t="str">
        <f>IF(預金出納帳!B160="",預金出納帳!E160,"現金")</f>
        <v>　　　</v>
      </c>
      <c r="H158" t="str">
        <f t="shared" si="10"/>
        <v>課税仕入8%</v>
      </c>
      <c r="I158" s="1">
        <f>預金出納帳!B160+預金出納帳!C160</f>
        <v>0</v>
      </c>
      <c r="J158">
        <v>157</v>
      </c>
      <c r="K158" t="str">
        <f>IF(預金出納帳!B160="","現金",預金出納帳!E160)</f>
        <v>現金</v>
      </c>
      <c r="N158" t="str">
        <f t="shared" si="11"/>
        <v>対象外</v>
      </c>
      <c r="O158" s="1">
        <f>預金出納帳!B160+預金出納帳!C160</f>
        <v>0</v>
      </c>
      <c r="P158">
        <v>157</v>
      </c>
      <c r="Q158">
        <f>預金出納帳!F160</f>
        <v>0</v>
      </c>
      <c r="T158">
        <v>0</v>
      </c>
      <c r="W158">
        <v>0</v>
      </c>
      <c r="X158">
        <v>0</v>
      </c>
      <c r="Y158" t="s">
        <v>7</v>
      </c>
    </row>
    <row r="159" spans="1:25" x14ac:dyDescent="0.15">
      <c r="A159">
        <v>2000</v>
      </c>
      <c r="B159">
        <v>872</v>
      </c>
      <c r="D159" s="2">
        <f>預金出納帳!A161</f>
        <v>0</v>
      </c>
      <c r="E159" t="str">
        <f>IF(預金出納帳!B161="",預金出納帳!E161,"現金")</f>
        <v>　　　</v>
      </c>
      <c r="H159" t="str">
        <f t="shared" si="10"/>
        <v>課税仕入8%</v>
      </c>
      <c r="I159" s="1">
        <f>預金出納帳!B161+預金出納帳!C161</f>
        <v>0</v>
      </c>
      <c r="J159">
        <v>158</v>
      </c>
      <c r="K159" t="str">
        <f>IF(預金出納帳!B161="","現金",預金出納帳!E161)</f>
        <v>現金</v>
      </c>
      <c r="N159" t="str">
        <f t="shared" si="11"/>
        <v>対象外</v>
      </c>
      <c r="O159" s="1">
        <f>預金出納帳!B161+預金出納帳!C161</f>
        <v>0</v>
      </c>
      <c r="P159">
        <v>158</v>
      </c>
      <c r="Q159">
        <f>預金出納帳!F161</f>
        <v>0</v>
      </c>
      <c r="T159">
        <v>0</v>
      </c>
      <c r="W159">
        <v>0</v>
      </c>
      <c r="X159">
        <v>0</v>
      </c>
      <c r="Y159" t="s">
        <v>7</v>
      </c>
    </row>
    <row r="160" spans="1:25" x14ac:dyDescent="0.15">
      <c r="A160">
        <v>2000</v>
      </c>
      <c r="B160">
        <v>872</v>
      </c>
      <c r="D160" s="2">
        <f>預金出納帳!A162</f>
        <v>0</v>
      </c>
      <c r="E160" t="str">
        <f>IF(預金出納帳!B162="",預金出納帳!E162,"現金")</f>
        <v>　　　</v>
      </c>
      <c r="H160" t="str">
        <f t="shared" si="10"/>
        <v>課税仕入8%</v>
      </c>
      <c r="I160" s="1">
        <f>預金出納帳!B162+預金出納帳!C162</f>
        <v>0</v>
      </c>
      <c r="J160">
        <v>159</v>
      </c>
      <c r="K160" t="str">
        <f>IF(預金出納帳!B162="","現金",預金出納帳!E162)</f>
        <v>現金</v>
      </c>
      <c r="N160" t="str">
        <f t="shared" si="11"/>
        <v>対象外</v>
      </c>
      <c r="O160" s="1">
        <f>預金出納帳!B162+預金出納帳!C162</f>
        <v>0</v>
      </c>
      <c r="P160">
        <v>159</v>
      </c>
      <c r="Q160">
        <f>預金出納帳!F162</f>
        <v>0</v>
      </c>
      <c r="T160">
        <v>0</v>
      </c>
      <c r="W160">
        <v>0</v>
      </c>
      <c r="X160">
        <v>0</v>
      </c>
      <c r="Y160" t="s">
        <v>7</v>
      </c>
    </row>
    <row r="161" spans="1:25" x14ac:dyDescent="0.15">
      <c r="A161">
        <v>2000</v>
      </c>
      <c r="B161">
        <v>872</v>
      </c>
      <c r="D161" s="2">
        <f>預金出納帳!A163</f>
        <v>0</v>
      </c>
      <c r="E161" t="str">
        <f>IF(預金出納帳!B163="",預金出納帳!E163,"現金")</f>
        <v>　　　</v>
      </c>
      <c r="H161" t="str">
        <f t="shared" si="10"/>
        <v>課税仕入8%</v>
      </c>
      <c r="I161" s="1">
        <f>預金出納帳!B163+預金出納帳!C163</f>
        <v>0</v>
      </c>
      <c r="J161">
        <v>160</v>
      </c>
      <c r="K161" t="str">
        <f>IF(預金出納帳!B163="","現金",預金出納帳!E163)</f>
        <v>現金</v>
      </c>
      <c r="N161" t="str">
        <f t="shared" si="11"/>
        <v>対象外</v>
      </c>
      <c r="O161" s="1">
        <f>預金出納帳!B163+預金出納帳!C163</f>
        <v>0</v>
      </c>
      <c r="P161">
        <v>160</v>
      </c>
      <c r="Q161">
        <f>預金出納帳!F163</f>
        <v>0</v>
      </c>
      <c r="T161">
        <v>0</v>
      </c>
      <c r="W161">
        <v>0</v>
      </c>
      <c r="X161">
        <v>0</v>
      </c>
      <c r="Y161" t="s">
        <v>7</v>
      </c>
    </row>
    <row r="162" spans="1:25" x14ac:dyDescent="0.15">
      <c r="A162">
        <v>2000</v>
      </c>
      <c r="B162">
        <v>872</v>
      </c>
      <c r="D162" s="2">
        <f>預金出納帳!A164</f>
        <v>0</v>
      </c>
      <c r="E162" t="str">
        <f>IF(預金出納帳!B164="",預金出納帳!E164,"現金")</f>
        <v>　　　</v>
      </c>
      <c r="H162" t="str">
        <f t="shared" si="10"/>
        <v>課税仕入8%</v>
      </c>
      <c r="I162" s="1">
        <f>預金出納帳!B164+預金出納帳!C164</f>
        <v>0</v>
      </c>
      <c r="J162">
        <v>161</v>
      </c>
      <c r="K162" t="str">
        <f>IF(預金出納帳!B164="","現金",預金出納帳!E164)</f>
        <v>現金</v>
      </c>
      <c r="N162" t="str">
        <f t="shared" si="11"/>
        <v>対象外</v>
      </c>
      <c r="O162" s="1">
        <f>預金出納帳!B164+預金出納帳!C164</f>
        <v>0</v>
      </c>
      <c r="P162">
        <v>161</v>
      </c>
      <c r="Q162">
        <f>預金出納帳!F164</f>
        <v>0</v>
      </c>
      <c r="T162">
        <v>0</v>
      </c>
      <c r="W162">
        <v>0</v>
      </c>
      <c r="X162">
        <v>0</v>
      </c>
      <c r="Y162" t="s">
        <v>7</v>
      </c>
    </row>
    <row r="163" spans="1:25" x14ac:dyDescent="0.15">
      <c r="A163">
        <v>2000</v>
      </c>
      <c r="B163">
        <v>872</v>
      </c>
      <c r="D163" s="2">
        <f>預金出納帳!A165</f>
        <v>0</v>
      </c>
      <c r="E163" t="str">
        <f>IF(預金出納帳!B165="",預金出納帳!E165,"現金")</f>
        <v>　　　</v>
      </c>
      <c r="H163" t="str">
        <f t="shared" si="10"/>
        <v>課税仕入8%</v>
      </c>
      <c r="I163" s="1">
        <f>預金出納帳!B165+預金出納帳!C165</f>
        <v>0</v>
      </c>
      <c r="J163">
        <v>162</v>
      </c>
      <c r="K163" t="str">
        <f>IF(預金出納帳!B165="","現金",預金出納帳!E165)</f>
        <v>現金</v>
      </c>
      <c r="N163" t="str">
        <f t="shared" si="11"/>
        <v>対象外</v>
      </c>
      <c r="O163" s="1">
        <f>預金出納帳!B165+預金出納帳!C165</f>
        <v>0</v>
      </c>
      <c r="P163">
        <v>162</v>
      </c>
      <c r="Q163">
        <f>預金出納帳!F165</f>
        <v>0</v>
      </c>
      <c r="T163">
        <v>0</v>
      </c>
      <c r="W163">
        <v>0</v>
      </c>
      <c r="X163">
        <v>0</v>
      </c>
      <c r="Y163" t="s">
        <v>7</v>
      </c>
    </row>
    <row r="164" spans="1:25" x14ac:dyDescent="0.15">
      <c r="A164">
        <v>2000</v>
      </c>
      <c r="B164">
        <v>872</v>
      </c>
      <c r="D164" s="2">
        <f>預金出納帳!A166</f>
        <v>0</v>
      </c>
      <c r="E164" t="str">
        <f>IF(預金出納帳!B166="",預金出納帳!E166,"現金")</f>
        <v>　　　</v>
      </c>
      <c r="H164" t="str">
        <f t="shared" si="10"/>
        <v>課税仕入8%</v>
      </c>
      <c r="I164" s="1">
        <f>預金出納帳!B166+預金出納帳!C166</f>
        <v>0</v>
      </c>
      <c r="J164">
        <v>163</v>
      </c>
      <c r="K164" t="str">
        <f>IF(預金出納帳!B166="","現金",預金出納帳!E166)</f>
        <v>現金</v>
      </c>
      <c r="N164" t="str">
        <f t="shared" si="11"/>
        <v>対象外</v>
      </c>
      <c r="O164" s="1">
        <f>預金出納帳!B166+預金出納帳!C166</f>
        <v>0</v>
      </c>
      <c r="P164">
        <v>163</v>
      </c>
      <c r="Q164">
        <f>預金出納帳!F166</f>
        <v>0</v>
      </c>
      <c r="T164">
        <v>0</v>
      </c>
      <c r="W164">
        <v>0</v>
      </c>
      <c r="X164">
        <v>0</v>
      </c>
      <c r="Y164" t="s">
        <v>7</v>
      </c>
    </row>
    <row r="165" spans="1:25" x14ac:dyDescent="0.15">
      <c r="A165">
        <v>2000</v>
      </c>
      <c r="B165">
        <v>872</v>
      </c>
      <c r="D165" s="2">
        <f>預金出納帳!A167</f>
        <v>0</v>
      </c>
      <c r="E165" t="str">
        <f>IF(預金出納帳!B167="",預金出納帳!E167,"現金")</f>
        <v>　　　</v>
      </c>
      <c r="H165" t="str">
        <f t="shared" si="10"/>
        <v>課税仕入8%</v>
      </c>
      <c r="I165" s="1">
        <f>預金出納帳!B167+預金出納帳!C167</f>
        <v>0</v>
      </c>
      <c r="J165">
        <v>164</v>
      </c>
      <c r="K165" t="str">
        <f>IF(預金出納帳!B167="","現金",預金出納帳!E167)</f>
        <v>現金</v>
      </c>
      <c r="N165" t="str">
        <f t="shared" si="11"/>
        <v>対象外</v>
      </c>
      <c r="O165" s="1">
        <f>預金出納帳!B167+預金出納帳!C167</f>
        <v>0</v>
      </c>
      <c r="P165">
        <v>164</v>
      </c>
      <c r="Q165">
        <f>預金出納帳!F167</f>
        <v>0</v>
      </c>
      <c r="T165">
        <v>0</v>
      </c>
      <c r="W165">
        <v>0</v>
      </c>
      <c r="X165">
        <v>0</v>
      </c>
      <c r="Y165" t="s">
        <v>7</v>
      </c>
    </row>
    <row r="166" spans="1:25" x14ac:dyDescent="0.15">
      <c r="A166">
        <v>2000</v>
      </c>
      <c r="B166">
        <v>872</v>
      </c>
      <c r="D166" s="2">
        <f>預金出納帳!A168</f>
        <v>0</v>
      </c>
      <c r="E166" t="str">
        <f>IF(預金出納帳!B168="",預金出納帳!E168,"現金")</f>
        <v>　　　</v>
      </c>
      <c r="H166" t="str">
        <f t="shared" si="10"/>
        <v>課税仕入8%</v>
      </c>
      <c r="I166" s="1">
        <f>預金出納帳!B168+預金出納帳!C168</f>
        <v>0</v>
      </c>
      <c r="J166">
        <v>165</v>
      </c>
      <c r="K166" t="str">
        <f>IF(預金出納帳!B168="","現金",預金出納帳!E168)</f>
        <v>現金</v>
      </c>
      <c r="N166" t="str">
        <f t="shared" si="11"/>
        <v>対象外</v>
      </c>
      <c r="O166" s="1">
        <f>預金出納帳!B168+預金出納帳!C168</f>
        <v>0</v>
      </c>
      <c r="P166">
        <v>165</v>
      </c>
      <c r="Q166">
        <f>預金出納帳!F168</f>
        <v>0</v>
      </c>
      <c r="T166">
        <v>0</v>
      </c>
      <c r="W166">
        <v>0</v>
      </c>
      <c r="X166">
        <v>0</v>
      </c>
      <c r="Y166" t="s">
        <v>7</v>
      </c>
    </row>
    <row r="167" spans="1:25" x14ac:dyDescent="0.15">
      <c r="A167">
        <v>2000</v>
      </c>
      <c r="B167">
        <v>872</v>
      </c>
      <c r="D167" s="2">
        <f>預金出納帳!A169</f>
        <v>0</v>
      </c>
      <c r="E167" t="str">
        <f>IF(預金出納帳!B169="",預金出納帳!E169,"現金")</f>
        <v>　　　</v>
      </c>
      <c r="H167" t="str">
        <f t="shared" si="10"/>
        <v>課税仕入8%</v>
      </c>
      <c r="I167" s="1">
        <f>預金出納帳!B169+預金出納帳!C169</f>
        <v>0</v>
      </c>
      <c r="J167">
        <v>166</v>
      </c>
      <c r="K167" t="str">
        <f>IF(預金出納帳!B169="","現金",預金出納帳!E169)</f>
        <v>現金</v>
      </c>
      <c r="N167" t="str">
        <f t="shared" si="11"/>
        <v>対象外</v>
      </c>
      <c r="O167" s="1">
        <f>預金出納帳!B169+預金出納帳!C169</f>
        <v>0</v>
      </c>
      <c r="P167">
        <v>166</v>
      </c>
      <c r="Q167">
        <f>預金出納帳!F169</f>
        <v>0</v>
      </c>
      <c r="T167">
        <v>0</v>
      </c>
      <c r="W167">
        <v>0</v>
      </c>
      <c r="X167">
        <v>0</v>
      </c>
      <c r="Y167" t="s">
        <v>7</v>
      </c>
    </row>
    <row r="168" spans="1:25" x14ac:dyDescent="0.15">
      <c r="A168">
        <v>2000</v>
      </c>
      <c r="B168">
        <v>872</v>
      </c>
      <c r="D168" s="2">
        <f>預金出納帳!A170</f>
        <v>0</v>
      </c>
      <c r="E168" t="str">
        <f>IF(預金出納帳!B170="",預金出納帳!E170,"現金")</f>
        <v>　　　</v>
      </c>
      <c r="H168" t="str">
        <f t="shared" si="10"/>
        <v>課税仕入8%</v>
      </c>
      <c r="I168" s="1">
        <f>預金出納帳!B170+預金出納帳!C170</f>
        <v>0</v>
      </c>
      <c r="J168">
        <v>167</v>
      </c>
      <c r="K168" t="str">
        <f>IF(預金出納帳!B170="","現金",預金出納帳!E170)</f>
        <v>現金</v>
      </c>
      <c r="N168" t="str">
        <f t="shared" si="11"/>
        <v>対象外</v>
      </c>
      <c r="O168" s="1">
        <f>預金出納帳!B170+預金出納帳!C170</f>
        <v>0</v>
      </c>
      <c r="P168">
        <v>167</v>
      </c>
      <c r="Q168">
        <f>預金出納帳!F170</f>
        <v>0</v>
      </c>
      <c r="T168">
        <v>0</v>
      </c>
      <c r="W168">
        <v>0</v>
      </c>
      <c r="X168">
        <v>0</v>
      </c>
      <c r="Y168" t="s">
        <v>7</v>
      </c>
    </row>
    <row r="169" spans="1:25" x14ac:dyDescent="0.15">
      <c r="A169">
        <v>2000</v>
      </c>
      <c r="B169">
        <v>872</v>
      </c>
      <c r="D169" s="2">
        <f>預金出納帳!A171</f>
        <v>0</v>
      </c>
      <c r="E169" t="str">
        <f>IF(預金出納帳!B171="",預金出納帳!E171,"現金")</f>
        <v>　　　</v>
      </c>
      <c r="H169" t="str">
        <f t="shared" si="10"/>
        <v>課税仕入8%</v>
      </c>
      <c r="I169" s="1">
        <f>預金出納帳!B171+預金出納帳!C171</f>
        <v>0</v>
      </c>
      <c r="J169">
        <v>168</v>
      </c>
      <c r="K169" t="str">
        <f>IF(預金出納帳!B171="","現金",預金出納帳!E171)</f>
        <v>現金</v>
      </c>
      <c r="N169" t="str">
        <f t="shared" si="11"/>
        <v>対象外</v>
      </c>
      <c r="O169" s="1">
        <f>預金出納帳!B171+預金出納帳!C171</f>
        <v>0</v>
      </c>
      <c r="P169">
        <v>168</v>
      </c>
      <c r="Q169">
        <f>預金出納帳!F171</f>
        <v>0</v>
      </c>
      <c r="T169">
        <v>0</v>
      </c>
      <c r="W169">
        <v>0</v>
      </c>
      <c r="X169">
        <v>0</v>
      </c>
      <c r="Y169" t="s">
        <v>7</v>
      </c>
    </row>
    <row r="170" spans="1:25" x14ac:dyDescent="0.15">
      <c r="A170">
        <v>2000</v>
      </c>
      <c r="B170">
        <v>872</v>
      </c>
      <c r="D170" s="2">
        <f>預金出納帳!A172</f>
        <v>0</v>
      </c>
      <c r="E170" t="str">
        <f>IF(預金出納帳!B172="",預金出納帳!E172,"現金")</f>
        <v>　　　</v>
      </c>
      <c r="H170" t="str">
        <f t="shared" si="10"/>
        <v>課税仕入8%</v>
      </c>
      <c r="I170" s="1">
        <f>預金出納帳!B172+預金出納帳!C172</f>
        <v>0</v>
      </c>
      <c r="J170">
        <v>169</v>
      </c>
      <c r="K170" t="str">
        <f>IF(預金出納帳!B172="","現金",預金出納帳!E172)</f>
        <v>現金</v>
      </c>
      <c r="N170" t="str">
        <f t="shared" si="11"/>
        <v>対象外</v>
      </c>
      <c r="O170" s="1">
        <f>預金出納帳!B172+預金出納帳!C172</f>
        <v>0</v>
      </c>
      <c r="P170">
        <v>169</v>
      </c>
      <c r="Q170">
        <f>預金出納帳!F172</f>
        <v>0</v>
      </c>
      <c r="T170">
        <v>0</v>
      </c>
      <c r="W170">
        <v>0</v>
      </c>
      <c r="X170">
        <v>0</v>
      </c>
      <c r="Y170" t="s">
        <v>7</v>
      </c>
    </row>
    <row r="171" spans="1:25" x14ac:dyDescent="0.15">
      <c r="A171">
        <v>2000</v>
      </c>
      <c r="B171">
        <v>872</v>
      </c>
      <c r="D171" s="2">
        <f>預金出納帳!A173</f>
        <v>0</v>
      </c>
      <c r="E171" t="str">
        <f>IF(預金出納帳!B173="",預金出納帳!E173,"現金")</f>
        <v>　　　</v>
      </c>
      <c r="H171" t="str">
        <f t="shared" si="10"/>
        <v>課税仕入8%</v>
      </c>
      <c r="I171" s="1">
        <f>預金出納帳!B173+預金出納帳!C173</f>
        <v>0</v>
      </c>
      <c r="J171">
        <v>170</v>
      </c>
      <c r="K171" t="str">
        <f>IF(預金出納帳!B173="","現金",預金出納帳!E173)</f>
        <v>現金</v>
      </c>
      <c r="N171" t="str">
        <f t="shared" si="11"/>
        <v>対象外</v>
      </c>
      <c r="O171" s="1">
        <f>預金出納帳!B173+預金出納帳!C173</f>
        <v>0</v>
      </c>
      <c r="P171">
        <v>170</v>
      </c>
      <c r="Q171">
        <f>預金出納帳!F173</f>
        <v>0</v>
      </c>
      <c r="T171">
        <v>0</v>
      </c>
      <c r="W171">
        <v>0</v>
      </c>
      <c r="X171">
        <v>0</v>
      </c>
      <c r="Y171" t="s">
        <v>7</v>
      </c>
    </row>
    <row r="172" spans="1:25" x14ac:dyDescent="0.15">
      <c r="A172">
        <v>2000</v>
      </c>
      <c r="B172">
        <v>872</v>
      </c>
      <c r="D172" s="2">
        <f>預金出納帳!A174</f>
        <v>0</v>
      </c>
      <c r="E172" t="str">
        <f>IF(預金出納帳!B174="",預金出納帳!E174,"現金")</f>
        <v>　　　</v>
      </c>
      <c r="H172" t="str">
        <f t="shared" si="10"/>
        <v>課税仕入8%</v>
      </c>
      <c r="I172" s="1">
        <f>預金出納帳!B174+預金出納帳!C174</f>
        <v>0</v>
      </c>
      <c r="J172">
        <v>171</v>
      </c>
      <c r="K172" t="str">
        <f>IF(預金出納帳!B174="","現金",預金出納帳!E174)</f>
        <v>現金</v>
      </c>
      <c r="N172" t="str">
        <f t="shared" si="11"/>
        <v>対象外</v>
      </c>
      <c r="O172" s="1">
        <f>預金出納帳!B174+預金出納帳!C174</f>
        <v>0</v>
      </c>
      <c r="P172">
        <v>171</v>
      </c>
      <c r="Q172">
        <f>預金出納帳!F174</f>
        <v>0</v>
      </c>
      <c r="T172">
        <v>0</v>
      </c>
      <c r="W172">
        <v>0</v>
      </c>
      <c r="X172">
        <v>0</v>
      </c>
      <c r="Y172" t="s">
        <v>7</v>
      </c>
    </row>
    <row r="173" spans="1:25" x14ac:dyDescent="0.15">
      <c r="A173">
        <v>2000</v>
      </c>
      <c r="B173">
        <v>872</v>
      </c>
      <c r="D173" s="2">
        <f>預金出納帳!A175</f>
        <v>0</v>
      </c>
      <c r="E173" t="str">
        <f>IF(預金出納帳!B175="",預金出納帳!E175,"現金")</f>
        <v>　　　</v>
      </c>
      <c r="H173" t="str">
        <f t="shared" si="10"/>
        <v>課税仕入8%</v>
      </c>
      <c r="I173" s="1">
        <f>預金出納帳!B175+預金出納帳!C175</f>
        <v>0</v>
      </c>
      <c r="J173">
        <v>172</v>
      </c>
      <c r="K173" t="str">
        <f>IF(預金出納帳!B175="","現金",預金出納帳!E175)</f>
        <v>現金</v>
      </c>
      <c r="N173" t="str">
        <f t="shared" si="11"/>
        <v>対象外</v>
      </c>
      <c r="O173" s="1">
        <f>預金出納帳!B175+預金出納帳!C175</f>
        <v>0</v>
      </c>
      <c r="P173">
        <v>172</v>
      </c>
      <c r="Q173">
        <f>預金出納帳!F175</f>
        <v>0</v>
      </c>
      <c r="T173">
        <v>0</v>
      </c>
      <c r="W173">
        <v>0</v>
      </c>
      <c r="X173">
        <v>0</v>
      </c>
      <c r="Y173" t="s">
        <v>7</v>
      </c>
    </row>
    <row r="174" spans="1:25" x14ac:dyDescent="0.15">
      <c r="A174">
        <v>2000</v>
      </c>
      <c r="B174">
        <v>872</v>
      </c>
      <c r="D174" s="2">
        <f>預金出納帳!A176</f>
        <v>0</v>
      </c>
      <c r="E174" t="str">
        <f>IF(預金出納帳!B176="",預金出納帳!E176,"現金")</f>
        <v>　　　</v>
      </c>
      <c r="H174" t="str">
        <f t="shared" si="10"/>
        <v>課税仕入8%</v>
      </c>
      <c r="I174" s="1">
        <f>預金出納帳!B176+預金出納帳!C176</f>
        <v>0</v>
      </c>
      <c r="J174">
        <v>173</v>
      </c>
      <c r="K174" t="str">
        <f>IF(預金出納帳!B176="","現金",預金出納帳!E176)</f>
        <v>現金</v>
      </c>
      <c r="N174" t="str">
        <f t="shared" si="11"/>
        <v>対象外</v>
      </c>
      <c r="O174" s="1">
        <f>預金出納帳!B176+預金出納帳!C176</f>
        <v>0</v>
      </c>
      <c r="P174">
        <v>173</v>
      </c>
      <c r="Q174">
        <f>預金出納帳!F176</f>
        <v>0</v>
      </c>
      <c r="T174">
        <v>0</v>
      </c>
      <c r="W174">
        <v>0</v>
      </c>
      <c r="X174">
        <v>0</v>
      </c>
      <c r="Y174" t="s">
        <v>7</v>
      </c>
    </row>
    <row r="175" spans="1:25" x14ac:dyDescent="0.15">
      <c r="A175">
        <v>2000</v>
      </c>
      <c r="B175">
        <v>872</v>
      </c>
      <c r="D175" s="2">
        <f>預金出納帳!A177</f>
        <v>0</v>
      </c>
      <c r="E175" t="str">
        <f>IF(預金出納帳!B177="",預金出納帳!E177,"現金")</f>
        <v>　　　</v>
      </c>
      <c r="H175" t="str">
        <f t="shared" si="10"/>
        <v>課税仕入8%</v>
      </c>
      <c r="I175" s="1">
        <f>預金出納帳!B177+預金出納帳!C177</f>
        <v>0</v>
      </c>
      <c r="J175">
        <v>174</v>
      </c>
      <c r="K175" t="str">
        <f>IF(預金出納帳!B177="","現金",預金出納帳!E177)</f>
        <v>現金</v>
      </c>
      <c r="N175" t="str">
        <f t="shared" si="11"/>
        <v>対象外</v>
      </c>
      <c r="O175" s="1">
        <f>預金出納帳!B177+預金出納帳!C177</f>
        <v>0</v>
      </c>
      <c r="P175">
        <v>174</v>
      </c>
      <c r="Q175">
        <f>預金出納帳!F177</f>
        <v>0</v>
      </c>
      <c r="T175">
        <v>0</v>
      </c>
      <c r="W175">
        <v>0</v>
      </c>
      <c r="X175">
        <v>0</v>
      </c>
      <c r="Y175" t="s">
        <v>7</v>
      </c>
    </row>
    <row r="176" spans="1:25" x14ac:dyDescent="0.15">
      <c r="A176">
        <v>2000</v>
      </c>
      <c r="B176">
        <v>872</v>
      </c>
      <c r="D176" s="2">
        <f>預金出納帳!A178</f>
        <v>0</v>
      </c>
      <c r="E176" t="str">
        <f>IF(預金出納帳!B178="",預金出納帳!E178,"現金")</f>
        <v>　　　</v>
      </c>
      <c r="H176" t="str">
        <f t="shared" si="10"/>
        <v>課税仕入8%</v>
      </c>
      <c r="I176" s="1">
        <f>預金出納帳!B178+預金出納帳!C178</f>
        <v>0</v>
      </c>
      <c r="J176">
        <v>175</v>
      </c>
      <c r="K176" t="str">
        <f>IF(預金出納帳!B178="","現金",預金出納帳!E178)</f>
        <v>現金</v>
      </c>
      <c r="N176" t="str">
        <f t="shared" si="11"/>
        <v>対象外</v>
      </c>
      <c r="O176" s="1">
        <f>預金出納帳!B178+預金出納帳!C178</f>
        <v>0</v>
      </c>
      <c r="P176">
        <v>175</v>
      </c>
      <c r="Q176">
        <f>預金出納帳!F178</f>
        <v>0</v>
      </c>
      <c r="T176">
        <v>0</v>
      </c>
      <c r="W176">
        <v>0</v>
      </c>
      <c r="X176">
        <v>0</v>
      </c>
      <c r="Y176" t="s">
        <v>7</v>
      </c>
    </row>
    <row r="177" spans="1:25" x14ac:dyDescent="0.15">
      <c r="A177">
        <v>2000</v>
      </c>
      <c r="B177">
        <v>872</v>
      </c>
      <c r="D177" s="2">
        <f>預金出納帳!A179</f>
        <v>0</v>
      </c>
      <c r="E177" t="str">
        <f>IF(預金出納帳!B179="",預金出納帳!E179,"現金")</f>
        <v>　　　</v>
      </c>
      <c r="H177" t="str">
        <f t="shared" si="10"/>
        <v>課税仕入8%</v>
      </c>
      <c r="I177" s="1">
        <f>預金出納帳!B179+預金出納帳!C179</f>
        <v>0</v>
      </c>
      <c r="J177">
        <v>176</v>
      </c>
      <c r="K177" t="str">
        <f>IF(預金出納帳!B179="","現金",預金出納帳!E179)</f>
        <v>現金</v>
      </c>
      <c r="N177" t="str">
        <f t="shared" si="11"/>
        <v>対象外</v>
      </c>
      <c r="O177" s="1">
        <f>預金出納帳!B179+預金出納帳!C179</f>
        <v>0</v>
      </c>
      <c r="P177">
        <v>176</v>
      </c>
      <c r="Q177">
        <f>預金出納帳!F179</f>
        <v>0</v>
      </c>
      <c r="T177">
        <v>0</v>
      </c>
      <c r="W177">
        <v>0</v>
      </c>
      <c r="X177">
        <v>0</v>
      </c>
      <c r="Y177" t="s">
        <v>7</v>
      </c>
    </row>
    <row r="178" spans="1:25" x14ac:dyDescent="0.15">
      <c r="A178">
        <v>2000</v>
      </c>
      <c r="B178">
        <v>872</v>
      </c>
      <c r="D178" s="2">
        <f>預金出納帳!A180</f>
        <v>0</v>
      </c>
      <c r="E178" t="str">
        <f>IF(預金出納帳!B180="",預金出納帳!E180,"現金")</f>
        <v>　　　</v>
      </c>
      <c r="H178" t="str">
        <f t="shared" si="10"/>
        <v>課税仕入8%</v>
      </c>
      <c r="I178" s="1">
        <f>預金出納帳!B180+預金出納帳!C180</f>
        <v>0</v>
      </c>
      <c r="J178">
        <v>177</v>
      </c>
      <c r="K178" t="str">
        <f>IF(預金出納帳!B180="","現金",預金出納帳!E180)</f>
        <v>現金</v>
      </c>
      <c r="N178" t="str">
        <f t="shared" si="11"/>
        <v>対象外</v>
      </c>
      <c r="O178" s="1">
        <f>預金出納帳!B180+預金出納帳!C180</f>
        <v>0</v>
      </c>
      <c r="P178">
        <v>177</v>
      </c>
      <c r="Q178">
        <f>預金出納帳!F180</f>
        <v>0</v>
      </c>
      <c r="T178">
        <v>0</v>
      </c>
      <c r="W178">
        <v>0</v>
      </c>
      <c r="X178">
        <v>0</v>
      </c>
      <c r="Y178" t="s">
        <v>7</v>
      </c>
    </row>
    <row r="179" spans="1:25" x14ac:dyDescent="0.15">
      <c r="A179">
        <v>2000</v>
      </c>
      <c r="B179">
        <v>872</v>
      </c>
      <c r="D179" s="2">
        <f>預金出納帳!A181</f>
        <v>0</v>
      </c>
      <c r="E179" t="str">
        <f>IF(預金出納帳!B181="",預金出納帳!E181,"現金")</f>
        <v>　　　</v>
      </c>
      <c r="H179" t="str">
        <f t="shared" si="10"/>
        <v>課税仕入8%</v>
      </c>
      <c r="I179" s="1">
        <f>預金出納帳!B181+預金出納帳!C181</f>
        <v>0</v>
      </c>
      <c r="J179">
        <v>178</v>
      </c>
      <c r="K179" t="str">
        <f>IF(預金出納帳!B181="","現金",預金出納帳!E181)</f>
        <v>現金</v>
      </c>
      <c r="N179" t="str">
        <f t="shared" si="11"/>
        <v>対象外</v>
      </c>
      <c r="O179" s="1">
        <f>預金出納帳!B181+預金出納帳!C181</f>
        <v>0</v>
      </c>
      <c r="P179">
        <v>178</v>
      </c>
      <c r="Q179">
        <f>預金出納帳!F181</f>
        <v>0</v>
      </c>
      <c r="T179">
        <v>0</v>
      </c>
      <c r="W179">
        <v>0</v>
      </c>
      <c r="X179">
        <v>0</v>
      </c>
      <c r="Y179" t="s">
        <v>7</v>
      </c>
    </row>
    <row r="180" spans="1:25" x14ac:dyDescent="0.15">
      <c r="A180">
        <v>2000</v>
      </c>
      <c r="B180">
        <v>872</v>
      </c>
      <c r="D180" s="2">
        <f>預金出納帳!A182</f>
        <v>0</v>
      </c>
      <c r="E180" t="str">
        <f>IF(預金出納帳!B182="",預金出納帳!E182,"現金")</f>
        <v>　　　</v>
      </c>
      <c r="H180" t="str">
        <f t="shared" si="10"/>
        <v>課税仕入8%</v>
      </c>
      <c r="I180" s="1">
        <f>預金出納帳!B182+預金出納帳!C182</f>
        <v>0</v>
      </c>
      <c r="J180">
        <v>179</v>
      </c>
      <c r="K180" t="str">
        <f>IF(預金出納帳!B182="","現金",預金出納帳!E182)</f>
        <v>現金</v>
      </c>
      <c r="N180" t="str">
        <f t="shared" si="11"/>
        <v>対象外</v>
      </c>
      <c r="O180" s="1">
        <f>預金出納帳!B182+預金出納帳!C182</f>
        <v>0</v>
      </c>
      <c r="P180">
        <v>179</v>
      </c>
      <c r="Q180">
        <f>預金出納帳!F182</f>
        <v>0</v>
      </c>
      <c r="T180">
        <v>0</v>
      </c>
      <c r="W180">
        <v>0</v>
      </c>
      <c r="X180">
        <v>0</v>
      </c>
      <c r="Y180" t="s">
        <v>7</v>
      </c>
    </row>
    <row r="181" spans="1:25" x14ac:dyDescent="0.15">
      <c r="A181">
        <v>2000</v>
      </c>
      <c r="B181">
        <v>872</v>
      </c>
      <c r="D181" s="2">
        <f>預金出納帳!A183</f>
        <v>0</v>
      </c>
      <c r="E181" t="str">
        <f>IF(預金出納帳!B183="",預金出納帳!E183,"現金")</f>
        <v>　　　</v>
      </c>
      <c r="H181" t="str">
        <f t="shared" si="10"/>
        <v>課税仕入8%</v>
      </c>
      <c r="I181" s="1">
        <f>預金出納帳!B183+預金出納帳!C183</f>
        <v>0</v>
      </c>
      <c r="J181">
        <v>180</v>
      </c>
      <c r="K181" t="str">
        <f>IF(預金出納帳!B183="","現金",預金出納帳!E183)</f>
        <v>現金</v>
      </c>
      <c r="N181" t="str">
        <f t="shared" si="11"/>
        <v>対象外</v>
      </c>
      <c r="O181" s="1">
        <f>預金出納帳!B183+預金出納帳!C183</f>
        <v>0</v>
      </c>
      <c r="P181">
        <v>180</v>
      </c>
      <c r="Q181">
        <f>預金出納帳!F183</f>
        <v>0</v>
      </c>
      <c r="T181">
        <v>0</v>
      </c>
      <c r="W181">
        <v>0</v>
      </c>
      <c r="X181">
        <v>0</v>
      </c>
      <c r="Y181" t="s">
        <v>7</v>
      </c>
    </row>
    <row r="182" spans="1:25" x14ac:dyDescent="0.15">
      <c r="A182">
        <v>2000</v>
      </c>
      <c r="B182">
        <v>872</v>
      </c>
      <c r="D182" s="2">
        <f>預金出納帳!A184</f>
        <v>0</v>
      </c>
      <c r="E182" t="str">
        <f>IF(預金出納帳!B184="",預金出納帳!E184,"現金")</f>
        <v>　　　</v>
      </c>
      <c r="H182" t="str">
        <f t="shared" si="10"/>
        <v>課税仕入8%</v>
      </c>
      <c r="I182" s="1">
        <f>預金出納帳!B184+預金出納帳!C184</f>
        <v>0</v>
      </c>
      <c r="J182">
        <v>181</v>
      </c>
      <c r="K182" t="str">
        <f>IF(預金出納帳!B184="","現金",預金出納帳!E184)</f>
        <v>現金</v>
      </c>
      <c r="N182" t="str">
        <f t="shared" si="11"/>
        <v>対象外</v>
      </c>
      <c r="O182" s="1">
        <f>預金出納帳!B184+預金出納帳!C184</f>
        <v>0</v>
      </c>
      <c r="P182">
        <v>181</v>
      </c>
      <c r="Q182">
        <f>預金出納帳!F184</f>
        <v>0</v>
      </c>
      <c r="T182">
        <v>0</v>
      </c>
      <c r="W182">
        <v>0</v>
      </c>
      <c r="X182">
        <v>0</v>
      </c>
      <c r="Y182" t="s">
        <v>7</v>
      </c>
    </row>
    <row r="183" spans="1:25" x14ac:dyDescent="0.15">
      <c r="A183">
        <v>2000</v>
      </c>
      <c r="B183">
        <v>872</v>
      </c>
      <c r="D183" s="2">
        <f>預金出納帳!A185</f>
        <v>0</v>
      </c>
      <c r="E183" t="str">
        <f>IF(預金出納帳!B185="",預金出納帳!E185,"現金")</f>
        <v>　　　</v>
      </c>
      <c r="H183" t="str">
        <f t="shared" si="10"/>
        <v>課税仕入8%</v>
      </c>
      <c r="I183" s="1">
        <f>預金出納帳!B185+預金出納帳!C185</f>
        <v>0</v>
      </c>
      <c r="J183">
        <v>182</v>
      </c>
      <c r="K183" t="str">
        <f>IF(預金出納帳!B185="","現金",預金出納帳!E185)</f>
        <v>現金</v>
      </c>
      <c r="N183" t="str">
        <f t="shared" si="11"/>
        <v>対象外</v>
      </c>
      <c r="O183" s="1">
        <f>預金出納帳!B185+預金出納帳!C185</f>
        <v>0</v>
      </c>
      <c r="P183">
        <v>182</v>
      </c>
      <c r="Q183">
        <f>預金出納帳!F185</f>
        <v>0</v>
      </c>
      <c r="T183">
        <v>0</v>
      </c>
      <c r="W183">
        <v>0</v>
      </c>
      <c r="X183">
        <v>0</v>
      </c>
      <c r="Y183" t="s">
        <v>7</v>
      </c>
    </row>
    <row r="184" spans="1:25" x14ac:dyDescent="0.15">
      <c r="A184">
        <v>2000</v>
      </c>
      <c r="B184">
        <v>872</v>
      </c>
      <c r="D184" s="2">
        <f>預金出納帳!A186</f>
        <v>0</v>
      </c>
      <c r="E184" t="str">
        <f>IF(預金出納帳!B186="",預金出納帳!E186,"現金")</f>
        <v>　　　</v>
      </c>
      <c r="H184" t="str">
        <f t="shared" si="10"/>
        <v>課税仕入8%</v>
      </c>
      <c r="I184" s="1">
        <f>預金出納帳!B186+預金出納帳!C186</f>
        <v>0</v>
      </c>
      <c r="J184">
        <v>183</v>
      </c>
      <c r="K184" t="str">
        <f>IF(預金出納帳!B186="","現金",預金出納帳!E186)</f>
        <v>現金</v>
      </c>
      <c r="N184" t="str">
        <f t="shared" si="11"/>
        <v>対象外</v>
      </c>
      <c r="O184" s="1">
        <f>預金出納帳!B186+預金出納帳!C186</f>
        <v>0</v>
      </c>
      <c r="P184">
        <v>183</v>
      </c>
      <c r="Q184">
        <f>預金出納帳!F186</f>
        <v>0</v>
      </c>
      <c r="T184">
        <v>0</v>
      </c>
      <c r="W184">
        <v>0</v>
      </c>
      <c r="X184">
        <v>0</v>
      </c>
      <c r="Y184" t="s">
        <v>7</v>
      </c>
    </row>
    <row r="185" spans="1:25" x14ac:dyDescent="0.15">
      <c r="A185">
        <v>2000</v>
      </c>
      <c r="B185">
        <v>872</v>
      </c>
      <c r="D185" s="2">
        <f>預金出納帳!A187</f>
        <v>0</v>
      </c>
      <c r="E185" t="str">
        <f>IF(預金出納帳!B187="",預金出納帳!E187,"現金")</f>
        <v>　　　</v>
      </c>
      <c r="H185" t="str">
        <f t="shared" si="10"/>
        <v>課税仕入8%</v>
      </c>
      <c r="I185" s="1">
        <f>預金出納帳!B187+預金出納帳!C187</f>
        <v>0</v>
      </c>
      <c r="J185">
        <v>184</v>
      </c>
      <c r="K185" t="str">
        <f>IF(預金出納帳!B187="","現金",預金出納帳!E187)</f>
        <v>現金</v>
      </c>
      <c r="N185" t="str">
        <f t="shared" si="11"/>
        <v>対象外</v>
      </c>
      <c r="O185" s="1">
        <f>預金出納帳!B187+預金出納帳!C187</f>
        <v>0</v>
      </c>
      <c r="P185">
        <v>184</v>
      </c>
      <c r="Q185">
        <f>預金出納帳!F187</f>
        <v>0</v>
      </c>
      <c r="T185">
        <v>0</v>
      </c>
      <c r="W185">
        <v>0</v>
      </c>
      <c r="X185">
        <v>0</v>
      </c>
      <c r="Y185" t="s">
        <v>7</v>
      </c>
    </row>
    <row r="186" spans="1:25" x14ac:dyDescent="0.15">
      <c r="A186">
        <v>2000</v>
      </c>
      <c r="B186">
        <v>872</v>
      </c>
      <c r="D186" s="2">
        <f>預金出納帳!A188</f>
        <v>0</v>
      </c>
      <c r="E186" t="str">
        <f>IF(預金出納帳!B188="",預金出納帳!E188,"現金")</f>
        <v>　　　</v>
      </c>
      <c r="H186" t="str">
        <f t="shared" si="10"/>
        <v>課税仕入8%</v>
      </c>
      <c r="I186" s="1">
        <f>預金出納帳!B188+預金出納帳!C188</f>
        <v>0</v>
      </c>
      <c r="J186">
        <v>185</v>
      </c>
      <c r="K186" t="str">
        <f>IF(預金出納帳!B188="","現金",預金出納帳!E188)</f>
        <v>現金</v>
      </c>
      <c r="N186" t="str">
        <f t="shared" si="11"/>
        <v>対象外</v>
      </c>
      <c r="O186" s="1">
        <f>預金出納帳!B188+預金出納帳!C188</f>
        <v>0</v>
      </c>
      <c r="P186">
        <v>185</v>
      </c>
      <c r="Q186">
        <f>預金出納帳!F188</f>
        <v>0</v>
      </c>
      <c r="T186">
        <v>0</v>
      </c>
      <c r="W186">
        <v>0</v>
      </c>
      <c r="X186">
        <v>0</v>
      </c>
      <c r="Y186" t="s">
        <v>7</v>
      </c>
    </row>
    <row r="187" spans="1:25" x14ac:dyDescent="0.15">
      <c r="A187">
        <v>2000</v>
      </c>
      <c r="B187">
        <v>872</v>
      </c>
      <c r="D187" s="2">
        <f>預金出納帳!A189</f>
        <v>0</v>
      </c>
      <c r="E187" t="str">
        <f>IF(預金出納帳!B189="",預金出納帳!E189,"現金")</f>
        <v>　　　</v>
      </c>
      <c r="H187" t="str">
        <f t="shared" si="10"/>
        <v>課税仕入8%</v>
      </c>
      <c r="I187" s="1">
        <f>預金出納帳!B189+預金出納帳!C189</f>
        <v>0</v>
      </c>
      <c r="J187">
        <v>186</v>
      </c>
      <c r="K187" t="str">
        <f>IF(預金出納帳!B189="","現金",預金出納帳!E189)</f>
        <v>現金</v>
      </c>
      <c r="N187" t="str">
        <f t="shared" si="11"/>
        <v>対象外</v>
      </c>
      <c r="O187" s="1">
        <f>預金出納帳!B189+預金出納帳!C189</f>
        <v>0</v>
      </c>
      <c r="P187">
        <v>186</v>
      </c>
      <c r="Q187">
        <f>預金出納帳!F189</f>
        <v>0</v>
      </c>
      <c r="T187">
        <v>0</v>
      </c>
      <c r="W187">
        <v>0</v>
      </c>
      <c r="X187">
        <v>0</v>
      </c>
      <c r="Y187" t="s">
        <v>7</v>
      </c>
    </row>
    <row r="188" spans="1:25" x14ac:dyDescent="0.15">
      <c r="A188">
        <v>2000</v>
      </c>
      <c r="B188">
        <v>872</v>
      </c>
      <c r="D188" s="2">
        <f>預金出納帳!A190</f>
        <v>0</v>
      </c>
      <c r="E188" t="str">
        <f>IF(預金出納帳!B190="",預金出納帳!E190,"現金")</f>
        <v>　　　</v>
      </c>
      <c r="H188" t="str">
        <f t="shared" si="10"/>
        <v>課税仕入8%</v>
      </c>
      <c r="I188" s="1">
        <f>預金出納帳!B190+預金出納帳!C190</f>
        <v>0</v>
      </c>
      <c r="J188">
        <v>187</v>
      </c>
      <c r="K188" t="str">
        <f>IF(預金出納帳!B190="","現金",預金出納帳!E190)</f>
        <v>現金</v>
      </c>
      <c r="N188" t="str">
        <f t="shared" si="11"/>
        <v>対象外</v>
      </c>
      <c r="O188" s="1">
        <f>預金出納帳!B190+預金出納帳!C190</f>
        <v>0</v>
      </c>
      <c r="P188">
        <v>187</v>
      </c>
      <c r="Q188">
        <f>預金出納帳!F190</f>
        <v>0</v>
      </c>
      <c r="T188">
        <v>0</v>
      </c>
      <c r="W188">
        <v>0</v>
      </c>
      <c r="X188">
        <v>0</v>
      </c>
      <c r="Y188" t="s">
        <v>7</v>
      </c>
    </row>
    <row r="189" spans="1:25" x14ac:dyDescent="0.15">
      <c r="A189">
        <v>2000</v>
      </c>
      <c r="B189">
        <v>872</v>
      </c>
      <c r="D189" s="2">
        <f>預金出納帳!A191</f>
        <v>0</v>
      </c>
      <c r="E189" t="str">
        <f>IF(預金出納帳!B191="",預金出納帳!E191,"現金")</f>
        <v>　　　</v>
      </c>
      <c r="H189" t="str">
        <f t="shared" si="10"/>
        <v>課税仕入8%</v>
      </c>
      <c r="I189" s="1">
        <f>預金出納帳!B191+預金出納帳!C191</f>
        <v>0</v>
      </c>
      <c r="J189">
        <v>188</v>
      </c>
      <c r="K189" t="str">
        <f>IF(預金出納帳!B191="","現金",預金出納帳!E191)</f>
        <v>現金</v>
      </c>
      <c r="N189" t="str">
        <f t="shared" si="11"/>
        <v>対象外</v>
      </c>
      <c r="O189" s="1">
        <f>預金出納帳!B191+預金出納帳!C191</f>
        <v>0</v>
      </c>
      <c r="P189">
        <v>188</v>
      </c>
      <c r="Q189">
        <f>預金出納帳!F191</f>
        <v>0</v>
      </c>
      <c r="T189">
        <v>0</v>
      </c>
      <c r="W189">
        <v>0</v>
      </c>
      <c r="X189">
        <v>0</v>
      </c>
      <c r="Y189" t="s">
        <v>7</v>
      </c>
    </row>
    <row r="190" spans="1:25" x14ac:dyDescent="0.15">
      <c r="A190">
        <v>2000</v>
      </c>
      <c r="B190">
        <v>872</v>
      </c>
      <c r="D190" s="2">
        <f>預金出納帳!A192</f>
        <v>0</v>
      </c>
      <c r="E190" t="str">
        <f>IF(預金出納帳!B192="",預金出納帳!E192,"現金")</f>
        <v>　　　</v>
      </c>
      <c r="H190" t="str">
        <f t="shared" si="10"/>
        <v>課税仕入8%</v>
      </c>
      <c r="I190" s="1">
        <f>預金出納帳!B192+預金出納帳!C192</f>
        <v>0</v>
      </c>
      <c r="J190">
        <v>189</v>
      </c>
      <c r="K190" t="str">
        <f>IF(預金出納帳!B192="","現金",預金出納帳!E192)</f>
        <v>現金</v>
      </c>
      <c r="N190" t="str">
        <f t="shared" si="11"/>
        <v>対象外</v>
      </c>
      <c r="O190" s="1">
        <f>預金出納帳!B192+預金出納帳!C192</f>
        <v>0</v>
      </c>
      <c r="P190">
        <v>189</v>
      </c>
      <c r="Q190">
        <f>預金出納帳!F192</f>
        <v>0</v>
      </c>
      <c r="T190">
        <v>0</v>
      </c>
      <c r="W190">
        <v>0</v>
      </c>
      <c r="X190">
        <v>0</v>
      </c>
      <c r="Y190" t="s">
        <v>7</v>
      </c>
    </row>
    <row r="191" spans="1:25" x14ac:dyDescent="0.15">
      <c r="A191">
        <v>2000</v>
      </c>
      <c r="B191">
        <v>872</v>
      </c>
      <c r="D191" s="2">
        <f>預金出納帳!A193</f>
        <v>0</v>
      </c>
      <c r="E191" t="str">
        <f>IF(預金出納帳!B193="",預金出納帳!E193,"現金")</f>
        <v>　　　</v>
      </c>
      <c r="H191" t="str">
        <f t="shared" si="10"/>
        <v>課税仕入8%</v>
      </c>
      <c r="I191" s="1">
        <f>預金出納帳!B193+預金出納帳!C193</f>
        <v>0</v>
      </c>
      <c r="J191">
        <v>190</v>
      </c>
      <c r="K191" t="str">
        <f>IF(預金出納帳!B193="","現金",預金出納帳!E193)</f>
        <v>現金</v>
      </c>
      <c r="N191" t="str">
        <f t="shared" si="11"/>
        <v>対象外</v>
      </c>
      <c r="O191" s="1">
        <f>預金出納帳!B193+預金出納帳!C193</f>
        <v>0</v>
      </c>
      <c r="P191">
        <v>190</v>
      </c>
      <c r="Q191">
        <f>預金出納帳!F193</f>
        <v>0</v>
      </c>
      <c r="T191">
        <v>0</v>
      </c>
      <c r="W191">
        <v>0</v>
      </c>
      <c r="X191">
        <v>0</v>
      </c>
      <c r="Y191" t="s">
        <v>7</v>
      </c>
    </row>
    <row r="192" spans="1:25" x14ac:dyDescent="0.15">
      <c r="A192">
        <v>2000</v>
      </c>
      <c r="B192">
        <v>872</v>
      </c>
      <c r="D192" s="2">
        <f>預金出納帳!A194</f>
        <v>0</v>
      </c>
      <c r="E192" t="str">
        <f>IF(預金出納帳!B194="",預金出納帳!E194,"現金")</f>
        <v>　　　</v>
      </c>
      <c r="H192" t="str">
        <f t="shared" si="10"/>
        <v>課税仕入8%</v>
      </c>
      <c r="I192" s="1">
        <f>預金出納帳!B194+預金出納帳!C194</f>
        <v>0</v>
      </c>
      <c r="J192">
        <v>191</v>
      </c>
      <c r="K192" t="str">
        <f>IF(預金出納帳!B194="","現金",預金出納帳!E194)</f>
        <v>現金</v>
      </c>
      <c r="N192" t="str">
        <f t="shared" si="11"/>
        <v>対象外</v>
      </c>
      <c r="O192" s="1">
        <f>預金出納帳!B194+預金出納帳!C194</f>
        <v>0</v>
      </c>
      <c r="P192">
        <v>191</v>
      </c>
      <c r="Q192">
        <f>預金出納帳!F194</f>
        <v>0</v>
      </c>
      <c r="T192">
        <v>0</v>
      </c>
      <c r="W192">
        <v>0</v>
      </c>
      <c r="X192">
        <v>0</v>
      </c>
      <c r="Y192" t="s">
        <v>7</v>
      </c>
    </row>
    <row r="193" spans="1:25" x14ac:dyDescent="0.15">
      <c r="A193">
        <v>2000</v>
      </c>
      <c r="B193">
        <v>872</v>
      </c>
      <c r="D193" s="2">
        <f>預金出納帳!A195</f>
        <v>0</v>
      </c>
      <c r="E193" t="str">
        <f>IF(預金出納帳!B195="",預金出納帳!E195,"現金")</f>
        <v>　　　</v>
      </c>
      <c r="H193" t="str">
        <f t="shared" si="10"/>
        <v>課税仕入8%</v>
      </c>
      <c r="I193" s="1">
        <f>預金出納帳!B195+預金出納帳!C195</f>
        <v>0</v>
      </c>
      <c r="J193">
        <v>192</v>
      </c>
      <c r="K193" t="str">
        <f>IF(預金出納帳!B195="","現金",預金出納帳!E195)</f>
        <v>現金</v>
      </c>
      <c r="N193" t="str">
        <f t="shared" si="11"/>
        <v>対象外</v>
      </c>
      <c r="O193" s="1">
        <f>預金出納帳!B195+預金出納帳!C195</f>
        <v>0</v>
      </c>
      <c r="P193">
        <v>192</v>
      </c>
      <c r="Q193">
        <f>預金出納帳!F195</f>
        <v>0</v>
      </c>
      <c r="T193">
        <v>0</v>
      </c>
      <c r="W193">
        <v>0</v>
      </c>
      <c r="X193">
        <v>0</v>
      </c>
      <c r="Y193" t="s">
        <v>7</v>
      </c>
    </row>
    <row r="194" spans="1:25" x14ac:dyDescent="0.15">
      <c r="A194">
        <v>2000</v>
      </c>
      <c r="B194">
        <v>872</v>
      </c>
      <c r="D194" s="2">
        <f>預金出納帳!A196</f>
        <v>0</v>
      </c>
      <c r="E194" t="str">
        <f>IF(預金出納帳!B196="",預金出納帳!E196,"現金")</f>
        <v>　　　</v>
      </c>
      <c r="H194" t="str">
        <f t="shared" ref="H194:H215" si="12">IF(E194="現金","対象外",IF(E194="普通預金","対象外",IF(E194="租税公課","対象外","課税仕入8%")))</f>
        <v>課税仕入8%</v>
      </c>
      <c r="I194" s="1">
        <f>預金出納帳!B196+預金出納帳!C196</f>
        <v>0</v>
      </c>
      <c r="J194">
        <v>193</v>
      </c>
      <c r="K194" t="str">
        <f>IF(預金出納帳!B196="","現金",預金出納帳!E196)</f>
        <v>現金</v>
      </c>
      <c r="N194" t="str">
        <f t="shared" ref="N194:N215" si="13">IF(K194="売上高","課税売上8%","対象外")</f>
        <v>対象外</v>
      </c>
      <c r="O194" s="1">
        <f>預金出納帳!B196+預金出納帳!C196</f>
        <v>0</v>
      </c>
      <c r="P194">
        <v>193</v>
      </c>
      <c r="Q194">
        <f>預金出納帳!F196</f>
        <v>0</v>
      </c>
      <c r="T194">
        <v>0</v>
      </c>
      <c r="W194">
        <v>0</v>
      </c>
      <c r="X194">
        <v>0</v>
      </c>
      <c r="Y194" t="s">
        <v>7</v>
      </c>
    </row>
    <row r="195" spans="1:25" x14ac:dyDescent="0.15">
      <c r="A195">
        <v>2000</v>
      </c>
      <c r="B195">
        <v>872</v>
      </c>
      <c r="D195" s="2">
        <f>預金出納帳!A197</f>
        <v>0</v>
      </c>
      <c r="E195" t="str">
        <f>IF(預金出納帳!B197="",預金出納帳!E197,"現金")</f>
        <v>　　　</v>
      </c>
      <c r="H195" t="str">
        <f t="shared" si="12"/>
        <v>課税仕入8%</v>
      </c>
      <c r="I195" s="1">
        <f>預金出納帳!B197+預金出納帳!C197</f>
        <v>0</v>
      </c>
      <c r="J195">
        <v>194</v>
      </c>
      <c r="K195" t="str">
        <f>IF(預金出納帳!B197="","現金",預金出納帳!E197)</f>
        <v>現金</v>
      </c>
      <c r="N195" t="str">
        <f t="shared" si="13"/>
        <v>対象外</v>
      </c>
      <c r="O195" s="1">
        <f>預金出納帳!B197+預金出納帳!C197</f>
        <v>0</v>
      </c>
      <c r="P195">
        <v>194</v>
      </c>
      <c r="Q195">
        <f>預金出納帳!F197</f>
        <v>0</v>
      </c>
      <c r="T195">
        <v>0</v>
      </c>
      <c r="W195">
        <v>0</v>
      </c>
      <c r="X195">
        <v>0</v>
      </c>
      <c r="Y195" t="s">
        <v>7</v>
      </c>
    </row>
    <row r="196" spans="1:25" x14ac:dyDescent="0.15">
      <c r="A196">
        <v>2000</v>
      </c>
      <c r="B196">
        <v>872</v>
      </c>
      <c r="D196" s="2">
        <f>預金出納帳!A198</f>
        <v>0</v>
      </c>
      <c r="E196" t="str">
        <f>IF(預金出納帳!B198="",預金出納帳!E198,"現金")</f>
        <v>　　　</v>
      </c>
      <c r="H196" t="str">
        <f t="shared" si="12"/>
        <v>課税仕入8%</v>
      </c>
      <c r="I196" s="1">
        <f>預金出納帳!B198+預金出納帳!C198</f>
        <v>0</v>
      </c>
      <c r="J196">
        <v>195</v>
      </c>
      <c r="K196" t="str">
        <f>IF(預金出納帳!B198="","現金",預金出納帳!E198)</f>
        <v>現金</v>
      </c>
      <c r="N196" t="str">
        <f t="shared" si="13"/>
        <v>対象外</v>
      </c>
      <c r="O196" s="1">
        <f>預金出納帳!B198+預金出納帳!C198</f>
        <v>0</v>
      </c>
      <c r="P196">
        <v>195</v>
      </c>
      <c r="Q196">
        <f>預金出納帳!F198</f>
        <v>0</v>
      </c>
      <c r="T196">
        <v>0</v>
      </c>
      <c r="W196">
        <v>0</v>
      </c>
      <c r="X196">
        <v>0</v>
      </c>
      <c r="Y196" t="s">
        <v>7</v>
      </c>
    </row>
    <row r="197" spans="1:25" x14ac:dyDescent="0.15">
      <c r="A197">
        <v>2000</v>
      </c>
      <c r="B197">
        <v>872</v>
      </c>
      <c r="D197" s="2">
        <f>預金出納帳!A199</f>
        <v>0</v>
      </c>
      <c r="E197" t="str">
        <f>IF(預金出納帳!B199="",預金出納帳!E199,"現金")</f>
        <v>　　　</v>
      </c>
      <c r="H197" t="str">
        <f t="shared" si="12"/>
        <v>課税仕入8%</v>
      </c>
      <c r="I197" s="1">
        <f>預金出納帳!B199+預金出納帳!C199</f>
        <v>0</v>
      </c>
      <c r="J197">
        <v>196</v>
      </c>
      <c r="K197" t="str">
        <f>IF(預金出納帳!B199="","現金",預金出納帳!E199)</f>
        <v>現金</v>
      </c>
      <c r="N197" t="str">
        <f t="shared" si="13"/>
        <v>対象外</v>
      </c>
      <c r="O197" s="1">
        <f>預金出納帳!B199+預金出納帳!C199</f>
        <v>0</v>
      </c>
      <c r="P197">
        <v>196</v>
      </c>
      <c r="Q197">
        <f>預金出納帳!F199</f>
        <v>0</v>
      </c>
      <c r="T197">
        <v>0</v>
      </c>
      <c r="W197">
        <v>0</v>
      </c>
      <c r="X197">
        <v>0</v>
      </c>
      <c r="Y197" t="s">
        <v>7</v>
      </c>
    </row>
    <row r="198" spans="1:25" x14ac:dyDescent="0.15">
      <c r="A198">
        <v>2000</v>
      </c>
      <c r="B198">
        <v>872</v>
      </c>
      <c r="D198" s="2">
        <f>預金出納帳!A200</f>
        <v>0</v>
      </c>
      <c r="E198" t="str">
        <f>IF(預金出納帳!B200="",預金出納帳!E200,"現金")</f>
        <v>　　　</v>
      </c>
      <c r="H198" t="str">
        <f t="shared" si="12"/>
        <v>課税仕入8%</v>
      </c>
      <c r="I198" s="1">
        <f>預金出納帳!B200+預金出納帳!C200</f>
        <v>0</v>
      </c>
      <c r="J198">
        <v>197</v>
      </c>
      <c r="K198" t="str">
        <f>IF(預金出納帳!B200="","現金",預金出納帳!E200)</f>
        <v>現金</v>
      </c>
      <c r="N198" t="str">
        <f t="shared" si="13"/>
        <v>対象外</v>
      </c>
      <c r="O198" s="1">
        <f>預金出納帳!B200+預金出納帳!C200</f>
        <v>0</v>
      </c>
      <c r="P198">
        <v>197</v>
      </c>
      <c r="Q198">
        <f>預金出納帳!F200</f>
        <v>0</v>
      </c>
      <c r="T198">
        <v>0</v>
      </c>
      <c r="W198">
        <v>0</v>
      </c>
      <c r="X198">
        <v>0</v>
      </c>
      <c r="Y198" t="s">
        <v>7</v>
      </c>
    </row>
    <row r="199" spans="1:25" x14ac:dyDescent="0.15">
      <c r="A199">
        <v>2000</v>
      </c>
      <c r="B199">
        <v>872</v>
      </c>
      <c r="D199" s="2">
        <f>預金出納帳!A201</f>
        <v>0</v>
      </c>
      <c r="E199" t="str">
        <f>IF(預金出納帳!B201="",預金出納帳!E201,"現金")</f>
        <v>　　　</v>
      </c>
      <c r="H199" t="str">
        <f t="shared" si="12"/>
        <v>課税仕入8%</v>
      </c>
      <c r="I199" s="1">
        <f>預金出納帳!B201+預金出納帳!C201</f>
        <v>0</v>
      </c>
      <c r="J199">
        <v>198</v>
      </c>
      <c r="K199" t="str">
        <f>IF(預金出納帳!B201="","現金",預金出納帳!E201)</f>
        <v>現金</v>
      </c>
      <c r="N199" t="str">
        <f t="shared" si="13"/>
        <v>対象外</v>
      </c>
      <c r="O199" s="1">
        <f>預金出納帳!B201+預金出納帳!C201</f>
        <v>0</v>
      </c>
      <c r="P199">
        <v>198</v>
      </c>
      <c r="Q199">
        <f>預金出納帳!F201</f>
        <v>0</v>
      </c>
      <c r="T199">
        <v>0</v>
      </c>
      <c r="W199">
        <v>0</v>
      </c>
      <c r="X199">
        <v>0</v>
      </c>
      <c r="Y199" t="s">
        <v>7</v>
      </c>
    </row>
    <row r="200" spans="1:25" x14ac:dyDescent="0.15">
      <c r="A200">
        <v>2000</v>
      </c>
      <c r="B200">
        <v>872</v>
      </c>
      <c r="D200" s="2">
        <f>預金出納帳!A202</f>
        <v>0</v>
      </c>
      <c r="E200" t="str">
        <f>IF(預金出納帳!B202="",預金出納帳!E202,"現金")</f>
        <v>　　　</v>
      </c>
      <c r="H200" t="str">
        <f t="shared" si="12"/>
        <v>課税仕入8%</v>
      </c>
      <c r="I200" s="1">
        <f>預金出納帳!B202+預金出納帳!C202</f>
        <v>0</v>
      </c>
      <c r="J200">
        <v>199</v>
      </c>
      <c r="K200" t="str">
        <f>IF(預金出納帳!B202="","現金",預金出納帳!E202)</f>
        <v>現金</v>
      </c>
      <c r="N200" t="str">
        <f t="shared" si="13"/>
        <v>対象外</v>
      </c>
      <c r="O200" s="1">
        <f>預金出納帳!B202+預金出納帳!C202</f>
        <v>0</v>
      </c>
      <c r="P200">
        <v>199</v>
      </c>
      <c r="Q200">
        <f>預金出納帳!F202</f>
        <v>0</v>
      </c>
      <c r="T200">
        <v>0</v>
      </c>
      <c r="W200">
        <v>0</v>
      </c>
      <c r="X200">
        <v>0</v>
      </c>
      <c r="Y200" t="s">
        <v>7</v>
      </c>
    </row>
    <row r="201" spans="1:25" x14ac:dyDescent="0.15">
      <c r="A201">
        <v>2000</v>
      </c>
      <c r="B201">
        <v>872</v>
      </c>
      <c r="D201" s="2">
        <f>預金出納帳!A203</f>
        <v>0</v>
      </c>
      <c r="E201" t="str">
        <f>IF(預金出納帳!B203="",預金出納帳!E203,"現金")</f>
        <v>　　　</v>
      </c>
      <c r="H201" t="str">
        <f t="shared" si="12"/>
        <v>課税仕入8%</v>
      </c>
      <c r="I201" s="1">
        <f>預金出納帳!B203+預金出納帳!C203</f>
        <v>0</v>
      </c>
      <c r="J201">
        <v>200</v>
      </c>
      <c r="K201" t="str">
        <f>IF(預金出納帳!B203="","現金",預金出納帳!E203)</f>
        <v>現金</v>
      </c>
      <c r="N201" t="str">
        <f t="shared" si="13"/>
        <v>対象外</v>
      </c>
      <c r="O201" s="1">
        <f>預金出納帳!B203+預金出納帳!C203</f>
        <v>0</v>
      </c>
      <c r="P201">
        <v>200</v>
      </c>
      <c r="Q201">
        <f>預金出納帳!F203</f>
        <v>0</v>
      </c>
      <c r="T201">
        <v>0</v>
      </c>
      <c r="W201">
        <v>0</v>
      </c>
      <c r="X201">
        <v>0</v>
      </c>
      <c r="Y201" t="s">
        <v>7</v>
      </c>
    </row>
    <row r="202" spans="1:25" x14ac:dyDescent="0.15">
      <c r="A202">
        <v>2000</v>
      </c>
      <c r="B202">
        <v>872</v>
      </c>
      <c r="D202" s="2">
        <f>預金出納帳!A204</f>
        <v>0</v>
      </c>
      <c r="E202" t="str">
        <f>IF(預金出納帳!B204="",預金出納帳!E204,"現金")</f>
        <v>　　　</v>
      </c>
      <c r="H202" t="str">
        <f t="shared" si="12"/>
        <v>課税仕入8%</v>
      </c>
      <c r="I202" s="1">
        <f>預金出納帳!B204+預金出納帳!C204</f>
        <v>0</v>
      </c>
      <c r="J202">
        <v>201</v>
      </c>
      <c r="K202" t="str">
        <f>IF(預金出納帳!B204="","現金",預金出納帳!E204)</f>
        <v>現金</v>
      </c>
      <c r="N202" t="str">
        <f t="shared" si="13"/>
        <v>対象外</v>
      </c>
      <c r="O202" s="1">
        <f>預金出納帳!B204+預金出納帳!C204</f>
        <v>0</v>
      </c>
      <c r="P202">
        <v>201</v>
      </c>
      <c r="Q202">
        <f>預金出納帳!F204</f>
        <v>0</v>
      </c>
      <c r="T202">
        <v>0</v>
      </c>
      <c r="W202">
        <v>0</v>
      </c>
      <c r="X202">
        <v>0</v>
      </c>
      <c r="Y202" t="s">
        <v>7</v>
      </c>
    </row>
    <row r="203" spans="1:25" x14ac:dyDescent="0.15">
      <c r="A203">
        <v>2000</v>
      </c>
      <c r="B203">
        <v>872</v>
      </c>
      <c r="D203" s="2">
        <f>預金出納帳!A205</f>
        <v>0</v>
      </c>
      <c r="E203" t="str">
        <f>IF(預金出納帳!B205="",預金出納帳!E205,"現金")</f>
        <v>　　　</v>
      </c>
      <c r="H203" t="str">
        <f t="shared" si="12"/>
        <v>課税仕入8%</v>
      </c>
      <c r="I203" s="1">
        <f>預金出納帳!B205+預金出納帳!C205</f>
        <v>0</v>
      </c>
      <c r="J203">
        <v>202</v>
      </c>
      <c r="K203" t="str">
        <f>IF(預金出納帳!B205="","現金",預金出納帳!E205)</f>
        <v>現金</v>
      </c>
      <c r="N203" t="str">
        <f t="shared" si="13"/>
        <v>対象外</v>
      </c>
      <c r="O203" s="1">
        <f>預金出納帳!B205+預金出納帳!C205</f>
        <v>0</v>
      </c>
      <c r="P203">
        <v>202</v>
      </c>
      <c r="Q203">
        <f>預金出納帳!F205</f>
        <v>0</v>
      </c>
      <c r="T203">
        <v>0</v>
      </c>
      <c r="W203">
        <v>0</v>
      </c>
      <c r="X203">
        <v>0</v>
      </c>
      <c r="Y203" t="s">
        <v>7</v>
      </c>
    </row>
    <row r="204" spans="1:25" x14ac:dyDescent="0.15">
      <c r="A204">
        <v>2000</v>
      </c>
      <c r="B204">
        <v>872</v>
      </c>
      <c r="D204" s="2">
        <f>預金出納帳!A206</f>
        <v>0</v>
      </c>
      <c r="E204" t="str">
        <f>IF(預金出納帳!B206="",預金出納帳!E206,"現金")</f>
        <v>　　　</v>
      </c>
      <c r="H204" t="str">
        <f t="shared" si="12"/>
        <v>課税仕入8%</v>
      </c>
      <c r="I204" s="1">
        <f>預金出納帳!B206+預金出納帳!C206</f>
        <v>0</v>
      </c>
      <c r="J204">
        <v>203</v>
      </c>
      <c r="K204" t="str">
        <f>IF(預金出納帳!B206="","現金",預金出納帳!E206)</f>
        <v>現金</v>
      </c>
      <c r="N204" t="str">
        <f t="shared" si="13"/>
        <v>対象外</v>
      </c>
      <c r="O204" s="1">
        <f>預金出納帳!B206+預金出納帳!C206</f>
        <v>0</v>
      </c>
      <c r="P204">
        <v>203</v>
      </c>
      <c r="Q204">
        <f>預金出納帳!F206</f>
        <v>0</v>
      </c>
      <c r="T204">
        <v>0</v>
      </c>
      <c r="W204">
        <v>0</v>
      </c>
      <c r="X204">
        <v>0</v>
      </c>
      <c r="Y204" t="s">
        <v>7</v>
      </c>
    </row>
    <row r="205" spans="1:25" x14ac:dyDescent="0.15">
      <c r="A205">
        <v>2000</v>
      </c>
      <c r="B205">
        <v>872</v>
      </c>
      <c r="D205" s="2">
        <f>預金出納帳!A207</f>
        <v>0</v>
      </c>
      <c r="E205" t="str">
        <f>IF(預金出納帳!B207="",預金出納帳!E207,"現金")</f>
        <v>　　　</v>
      </c>
      <c r="H205" t="str">
        <f t="shared" si="12"/>
        <v>課税仕入8%</v>
      </c>
      <c r="I205" s="1">
        <f>預金出納帳!B207+預金出納帳!C207</f>
        <v>0</v>
      </c>
      <c r="J205">
        <v>204</v>
      </c>
      <c r="K205" t="str">
        <f>IF(預金出納帳!B207="","現金",預金出納帳!E207)</f>
        <v>現金</v>
      </c>
      <c r="N205" t="str">
        <f t="shared" si="13"/>
        <v>対象外</v>
      </c>
      <c r="O205" s="1">
        <f>預金出納帳!B207+預金出納帳!C207</f>
        <v>0</v>
      </c>
      <c r="P205">
        <v>204</v>
      </c>
      <c r="Q205">
        <f>預金出納帳!F207</f>
        <v>0</v>
      </c>
      <c r="T205">
        <v>0</v>
      </c>
      <c r="W205">
        <v>0</v>
      </c>
      <c r="X205">
        <v>0</v>
      </c>
      <c r="Y205" t="s">
        <v>7</v>
      </c>
    </row>
    <row r="206" spans="1:25" x14ac:dyDescent="0.15">
      <c r="A206">
        <v>2000</v>
      </c>
      <c r="B206">
        <v>872</v>
      </c>
      <c r="D206" s="2">
        <f>預金出納帳!A208</f>
        <v>0</v>
      </c>
      <c r="E206" t="str">
        <f>IF(預金出納帳!B208="",預金出納帳!E208,"現金")</f>
        <v>　　　</v>
      </c>
      <c r="H206" t="str">
        <f t="shared" si="12"/>
        <v>課税仕入8%</v>
      </c>
      <c r="I206" s="1">
        <f>預金出納帳!B208+預金出納帳!C208</f>
        <v>0</v>
      </c>
      <c r="J206">
        <v>205</v>
      </c>
      <c r="K206" t="str">
        <f>IF(預金出納帳!B208="","現金",預金出納帳!E208)</f>
        <v>現金</v>
      </c>
      <c r="N206" t="str">
        <f t="shared" si="13"/>
        <v>対象外</v>
      </c>
      <c r="O206" s="1">
        <f>預金出納帳!B208+預金出納帳!C208</f>
        <v>0</v>
      </c>
      <c r="P206">
        <v>205</v>
      </c>
      <c r="Q206">
        <f>預金出納帳!F208</f>
        <v>0</v>
      </c>
      <c r="T206">
        <v>0</v>
      </c>
      <c r="W206">
        <v>0</v>
      </c>
      <c r="X206">
        <v>0</v>
      </c>
      <c r="Y206" t="s">
        <v>7</v>
      </c>
    </row>
    <row r="207" spans="1:25" x14ac:dyDescent="0.15">
      <c r="A207">
        <v>2000</v>
      </c>
      <c r="B207">
        <v>872</v>
      </c>
      <c r="D207" s="2">
        <f>預金出納帳!A209</f>
        <v>0</v>
      </c>
      <c r="E207" t="str">
        <f>IF(預金出納帳!B209="",預金出納帳!E209,"現金")</f>
        <v>　　　</v>
      </c>
      <c r="H207" t="str">
        <f t="shared" si="12"/>
        <v>課税仕入8%</v>
      </c>
      <c r="I207" s="1">
        <f>預金出納帳!B209+預金出納帳!C209</f>
        <v>0</v>
      </c>
      <c r="J207">
        <v>206</v>
      </c>
      <c r="K207" t="str">
        <f>IF(預金出納帳!B209="","現金",預金出納帳!E209)</f>
        <v>現金</v>
      </c>
      <c r="N207" t="str">
        <f t="shared" si="13"/>
        <v>対象外</v>
      </c>
      <c r="O207" s="1">
        <f>預金出納帳!B209+預金出納帳!C209</f>
        <v>0</v>
      </c>
      <c r="P207">
        <v>206</v>
      </c>
      <c r="Q207">
        <f>預金出納帳!F209</f>
        <v>0</v>
      </c>
      <c r="T207">
        <v>0</v>
      </c>
      <c r="W207">
        <v>0</v>
      </c>
      <c r="X207">
        <v>0</v>
      </c>
      <c r="Y207" t="s">
        <v>7</v>
      </c>
    </row>
    <row r="208" spans="1:25" x14ac:dyDescent="0.15">
      <c r="A208">
        <v>2000</v>
      </c>
      <c r="B208">
        <v>872</v>
      </c>
      <c r="D208" s="2">
        <f>預金出納帳!A210</f>
        <v>0</v>
      </c>
      <c r="E208" t="str">
        <f>IF(預金出納帳!B210="",預金出納帳!E210,"現金")</f>
        <v>　　　</v>
      </c>
      <c r="H208" t="str">
        <f t="shared" si="12"/>
        <v>課税仕入8%</v>
      </c>
      <c r="I208" s="1">
        <f>預金出納帳!B210+預金出納帳!C210</f>
        <v>0</v>
      </c>
      <c r="J208">
        <v>207</v>
      </c>
      <c r="K208" t="str">
        <f>IF(預金出納帳!B210="","現金",預金出納帳!E210)</f>
        <v>現金</v>
      </c>
      <c r="N208" t="str">
        <f t="shared" si="13"/>
        <v>対象外</v>
      </c>
      <c r="O208" s="1">
        <f>預金出納帳!B210+預金出納帳!C210</f>
        <v>0</v>
      </c>
      <c r="P208">
        <v>207</v>
      </c>
      <c r="Q208">
        <f>預金出納帳!F210</f>
        <v>0</v>
      </c>
      <c r="T208">
        <v>0</v>
      </c>
      <c r="W208">
        <v>0</v>
      </c>
      <c r="X208">
        <v>0</v>
      </c>
      <c r="Y208" t="s">
        <v>7</v>
      </c>
    </row>
    <row r="209" spans="1:25" x14ac:dyDescent="0.15">
      <c r="A209">
        <v>2000</v>
      </c>
      <c r="B209">
        <v>872</v>
      </c>
      <c r="D209" s="2">
        <f>預金出納帳!A211</f>
        <v>0</v>
      </c>
      <c r="E209" t="str">
        <f>IF(預金出納帳!B211="",預金出納帳!E211,"現金")</f>
        <v>　　　</v>
      </c>
      <c r="H209" t="str">
        <f t="shared" si="12"/>
        <v>課税仕入8%</v>
      </c>
      <c r="I209" s="1">
        <f>預金出納帳!B211+預金出納帳!C211</f>
        <v>0</v>
      </c>
      <c r="J209">
        <v>208</v>
      </c>
      <c r="K209" t="str">
        <f>IF(預金出納帳!B211="","現金",預金出納帳!E211)</f>
        <v>現金</v>
      </c>
      <c r="N209" t="str">
        <f t="shared" si="13"/>
        <v>対象外</v>
      </c>
      <c r="O209" s="1">
        <f>預金出納帳!B211+預金出納帳!C211</f>
        <v>0</v>
      </c>
      <c r="P209">
        <v>208</v>
      </c>
      <c r="Q209">
        <f>預金出納帳!F211</f>
        <v>0</v>
      </c>
      <c r="T209">
        <v>0</v>
      </c>
      <c r="W209">
        <v>0</v>
      </c>
      <c r="X209">
        <v>0</v>
      </c>
      <c r="Y209" t="s">
        <v>7</v>
      </c>
    </row>
    <row r="210" spans="1:25" x14ac:dyDescent="0.15">
      <c r="A210">
        <v>2000</v>
      </c>
      <c r="B210">
        <v>872</v>
      </c>
      <c r="D210" s="2">
        <f>預金出納帳!A212</f>
        <v>0</v>
      </c>
      <c r="E210" t="str">
        <f>IF(預金出納帳!B212="",預金出納帳!E212,"現金")</f>
        <v>　　　</v>
      </c>
      <c r="H210" t="str">
        <f t="shared" si="12"/>
        <v>課税仕入8%</v>
      </c>
      <c r="I210" s="1">
        <f>預金出納帳!B212+預金出納帳!C212</f>
        <v>0</v>
      </c>
      <c r="J210">
        <v>209</v>
      </c>
      <c r="K210" t="str">
        <f>IF(預金出納帳!B212="","現金",預金出納帳!E212)</f>
        <v>現金</v>
      </c>
      <c r="N210" t="str">
        <f t="shared" si="13"/>
        <v>対象外</v>
      </c>
      <c r="O210" s="1">
        <f>預金出納帳!B212+預金出納帳!C212</f>
        <v>0</v>
      </c>
      <c r="P210">
        <v>209</v>
      </c>
      <c r="Q210">
        <f>預金出納帳!F212</f>
        <v>0</v>
      </c>
      <c r="T210">
        <v>0</v>
      </c>
      <c r="W210">
        <v>0</v>
      </c>
      <c r="X210">
        <v>0</v>
      </c>
      <c r="Y210" t="s">
        <v>7</v>
      </c>
    </row>
    <row r="211" spans="1:25" x14ac:dyDescent="0.15">
      <c r="A211">
        <v>2000</v>
      </c>
      <c r="B211">
        <v>872</v>
      </c>
      <c r="D211" s="2">
        <f>預金出納帳!A213</f>
        <v>0</v>
      </c>
      <c r="E211" t="str">
        <f>IF(預金出納帳!B213="",預金出納帳!E213,"現金")</f>
        <v>　　　</v>
      </c>
      <c r="H211" t="str">
        <f t="shared" si="12"/>
        <v>課税仕入8%</v>
      </c>
      <c r="I211" s="1">
        <f>預金出納帳!B213+預金出納帳!C213</f>
        <v>0</v>
      </c>
      <c r="J211">
        <v>210</v>
      </c>
      <c r="K211" t="str">
        <f>IF(預金出納帳!B213="","現金",預金出納帳!E213)</f>
        <v>現金</v>
      </c>
      <c r="N211" t="str">
        <f t="shared" si="13"/>
        <v>対象外</v>
      </c>
      <c r="O211" s="1">
        <f>預金出納帳!B213+預金出納帳!C213</f>
        <v>0</v>
      </c>
      <c r="P211">
        <v>210</v>
      </c>
      <c r="Q211">
        <f>預金出納帳!F213</f>
        <v>0</v>
      </c>
      <c r="T211">
        <v>0</v>
      </c>
      <c r="W211">
        <v>0</v>
      </c>
      <c r="X211">
        <v>0</v>
      </c>
      <c r="Y211" t="s">
        <v>7</v>
      </c>
    </row>
    <row r="212" spans="1:25" x14ac:dyDescent="0.15">
      <c r="A212">
        <v>2000</v>
      </c>
      <c r="B212">
        <v>872</v>
      </c>
      <c r="D212" s="2">
        <f>預金出納帳!A214</f>
        <v>0</v>
      </c>
      <c r="E212" t="str">
        <f>IF(預金出納帳!B214="",預金出納帳!E214,"現金")</f>
        <v>　　　</v>
      </c>
      <c r="H212" t="str">
        <f t="shared" si="12"/>
        <v>課税仕入8%</v>
      </c>
      <c r="I212" s="1">
        <f>預金出納帳!B214+預金出納帳!C214</f>
        <v>0</v>
      </c>
      <c r="J212">
        <v>211</v>
      </c>
      <c r="K212" t="str">
        <f>IF(預金出納帳!B214="","現金",預金出納帳!E214)</f>
        <v>現金</v>
      </c>
      <c r="N212" t="str">
        <f t="shared" si="13"/>
        <v>対象外</v>
      </c>
      <c r="O212" s="1">
        <f>預金出納帳!B214+預金出納帳!C214</f>
        <v>0</v>
      </c>
      <c r="P212">
        <v>211</v>
      </c>
      <c r="Q212">
        <f>預金出納帳!F214</f>
        <v>0</v>
      </c>
      <c r="T212">
        <v>0</v>
      </c>
      <c r="W212">
        <v>0</v>
      </c>
      <c r="X212">
        <v>0</v>
      </c>
      <c r="Y212" t="s">
        <v>7</v>
      </c>
    </row>
    <row r="213" spans="1:25" x14ac:dyDescent="0.15">
      <c r="A213">
        <v>2000</v>
      </c>
      <c r="B213">
        <v>872</v>
      </c>
      <c r="D213" s="2">
        <f>預金出納帳!A215</f>
        <v>0</v>
      </c>
      <c r="E213" t="str">
        <f>IF(預金出納帳!B215="",預金出納帳!E215,"現金")</f>
        <v>　　　</v>
      </c>
      <c r="H213" t="str">
        <f t="shared" si="12"/>
        <v>課税仕入8%</v>
      </c>
      <c r="I213" s="1">
        <f>預金出納帳!B215+預金出納帳!C215</f>
        <v>0</v>
      </c>
      <c r="J213">
        <v>212</v>
      </c>
      <c r="K213" t="str">
        <f>IF(預金出納帳!B215="","現金",預金出納帳!E215)</f>
        <v>現金</v>
      </c>
      <c r="N213" t="str">
        <f t="shared" si="13"/>
        <v>対象外</v>
      </c>
      <c r="O213" s="1">
        <f>預金出納帳!B215+預金出納帳!C215</f>
        <v>0</v>
      </c>
      <c r="P213">
        <v>212</v>
      </c>
      <c r="Q213">
        <f>預金出納帳!F215</f>
        <v>0</v>
      </c>
      <c r="T213">
        <v>0</v>
      </c>
      <c r="W213">
        <v>0</v>
      </c>
      <c r="X213">
        <v>0</v>
      </c>
      <c r="Y213" t="s">
        <v>7</v>
      </c>
    </row>
    <row r="214" spans="1:25" x14ac:dyDescent="0.15">
      <c r="A214">
        <v>2000</v>
      </c>
      <c r="B214">
        <v>872</v>
      </c>
      <c r="D214" s="2">
        <f>預金出納帳!A216</f>
        <v>0</v>
      </c>
      <c r="E214" t="str">
        <f>IF(預金出納帳!B216="",預金出納帳!E216,"現金")</f>
        <v>　　　</v>
      </c>
      <c r="H214" t="str">
        <f t="shared" si="12"/>
        <v>課税仕入8%</v>
      </c>
      <c r="I214" s="1">
        <f>預金出納帳!B216+預金出納帳!C216</f>
        <v>0</v>
      </c>
      <c r="J214">
        <v>213</v>
      </c>
      <c r="K214" t="str">
        <f>IF(預金出納帳!B216="","現金",預金出納帳!E216)</f>
        <v>現金</v>
      </c>
      <c r="N214" t="str">
        <f t="shared" si="13"/>
        <v>対象外</v>
      </c>
      <c r="O214" s="1">
        <f>預金出納帳!B216+預金出納帳!C216</f>
        <v>0</v>
      </c>
      <c r="P214">
        <v>213</v>
      </c>
      <c r="Q214">
        <f>預金出納帳!F216</f>
        <v>0</v>
      </c>
      <c r="T214">
        <v>0</v>
      </c>
      <c r="W214">
        <v>0</v>
      </c>
      <c r="X214">
        <v>0</v>
      </c>
      <c r="Y214" t="s">
        <v>7</v>
      </c>
    </row>
    <row r="215" spans="1:25" x14ac:dyDescent="0.15">
      <c r="A215">
        <v>2000</v>
      </c>
      <c r="B215">
        <v>872</v>
      </c>
      <c r="D215" s="2">
        <f>預金出納帳!A217</f>
        <v>0</v>
      </c>
      <c r="E215" t="str">
        <f>IF(預金出納帳!B217="",預金出納帳!E217,"現金")</f>
        <v>　　　</v>
      </c>
      <c r="H215" t="str">
        <f t="shared" si="12"/>
        <v>課税仕入8%</v>
      </c>
      <c r="I215" s="1">
        <f>預金出納帳!B217+預金出納帳!C217</f>
        <v>0</v>
      </c>
      <c r="J215">
        <v>214</v>
      </c>
      <c r="K215" t="str">
        <f>IF(預金出納帳!B217="","現金",預金出納帳!E217)</f>
        <v>現金</v>
      </c>
      <c r="N215" t="str">
        <f t="shared" si="13"/>
        <v>対象外</v>
      </c>
      <c r="O215" s="1">
        <f>預金出納帳!B217+預金出納帳!C217</f>
        <v>0</v>
      </c>
      <c r="P215">
        <v>214</v>
      </c>
      <c r="Q215">
        <f>預金出納帳!F217</f>
        <v>0</v>
      </c>
      <c r="T215">
        <v>0</v>
      </c>
      <c r="W215">
        <v>0</v>
      </c>
      <c r="X215">
        <v>0</v>
      </c>
      <c r="Y215" t="s">
        <v>7</v>
      </c>
    </row>
    <row r="216" spans="1:25" x14ac:dyDescent="0.15">
      <c r="A216">
        <v>2000</v>
      </c>
      <c r="B216">
        <v>872</v>
      </c>
      <c r="D216" s="2">
        <f>預金出納帳!A218</f>
        <v>0</v>
      </c>
      <c r="E216" t="str">
        <f>IF(預金出納帳!B218="",預金出納帳!E218,"現金")</f>
        <v>　　　</v>
      </c>
      <c r="H216" t="s">
        <v>8</v>
      </c>
      <c r="I216" s="1">
        <f>預金出納帳!B218+預金出納帳!C218</f>
        <v>0</v>
      </c>
      <c r="J216">
        <v>215</v>
      </c>
      <c r="K216" t="str">
        <f>IF(預金出納帳!B218="","現金",預金出納帳!E218)</f>
        <v>現金</v>
      </c>
      <c r="N216" t="s">
        <v>8</v>
      </c>
      <c r="O216" s="1">
        <f>預金出納帳!B218+預金出納帳!C218</f>
        <v>0</v>
      </c>
      <c r="P216">
        <v>215</v>
      </c>
      <c r="Q216">
        <f>預金出納帳!F218</f>
        <v>0</v>
      </c>
      <c r="T216">
        <v>0</v>
      </c>
      <c r="W216">
        <v>0</v>
      </c>
      <c r="X216">
        <v>0</v>
      </c>
      <c r="Y216" t="s">
        <v>7</v>
      </c>
    </row>
  </sheetData>
  <autoFilter ref="K1:K234"/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サンプル</vt:lpstr>
      <vt:lpstr>預金出納帳</vt:lpstr>
      <vt:lpstr>変換用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morikawa</dc:creator>
  <cp:lastModifiedBy>森川大史</cp:lastModifiedBy>
  <cp:lastPrinted>2016-08-23T04:04:12Z</cp:lastPrinted>
  <dcterms:created xsi:type="dcterms:W3CDTF">2014-12-11T02:13:10Z</dcterms:created>
  <dcterms:modified xsi:type="dcterms:W3CDTF">2016-08-24T02:31:05Z</dcterms:modified>
</cp:coreProperties>
</file>